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showInkAnnotation="0" codeName="ThisWorkbook"/>
  <mc:AlternateContent xmlns:mc="http://schemas.openxmlformats.org/markup-compatibility/2006">
    <mc:Choice Requires="x15">
      <x15ac:absPath xmlns:x15ac="http://schemas.microsoft.com/office/spreadsheetml/2010/11/ac" url="https://insitu-us/app/dms/DocumentWorkspace/DCR-2270/"/>
    </mc:Choice>
  </mc:AlternateContent>
  <xr:revisionPtr revIDLastSave="0" documentId="8_{61C0E742-AFBB-4644-957E-472D83D3C116}" xr6:coauthVersionLast="36" xr6:coauthVersionMax="36" xr10:uidLastSave="{00000000-0000-0000-0000-000000000000}"/>
  <workbookProtection workbookPassword="B408" lockStructure="1"/>
  <bookViews>
    <workbookView xWindow="-108" yWindow="-108" windowWidth="23256" windowHeight="12576" firstSheet="1" activeTab="1" xr2:uid="{00000000-000D-0000-FFFF-FFFF00000000}"/>
  </bookViews>
  <sheets>
    <sheet name="Instructions" sheetId="2" r:id="rId1"/>
    <sheet name="Form" sheetId="3" r:id="rId2"/>
    <sheet name="Revision Stats" sheetId="12" r:id="rId3"/>
    <sheet name="Process Plots" sheetId="6" r:id="rId4"/>
    <sheet name="Data" sheetId="5" state="hidden" r:id="rId5"/>
    <sheet name="Calculations" sheetId="4" state="hidden" r:id="rId6"/>
  </sheets>
  <definedNames>
    <definedName name="FINAL_AVERAGE_WEIGHT">OFFSET(Data!$AN$3,0,0,IF(COUNTA(Form!$B$47:$B$58)=0,1,COUNTA(Form!$B$47:$B$58)),1)</definedName>
    <definedName name="FINAL_LCL">OFFSET(Data!$AR$3,0,0,IF(COUNTA(Form!$B$47:$B$58)=0,1,COUNTA(Form!$B$47:$B$58)),1)</definedName>
    <definedName name="FINAL_R">OFFSET(Data!$AO$3,0,0,IF(COUNTA(Form!$B$47:$B$58)=0,1,COUNTA(Form!$B$47:$B$58)),1)</definedName>
    <definedName name="FINAL_R_AVG">OFFSET(Data!$AP$3,0,0,IF(COUNTA(Form!$B$47:$B$58)=0,1,COUNTA(Form!$B$47:$B$58)),1)</definedName>
    <definedName name="FINAL_R_LCL">OFFSET(Data!$AT$3,0,0,IF(COUNTA(Form!$B$47:$B$58)=0,1,COUNTA(Form!$B$47:$B$58)),1)</definedName>
    <definedName name="FINAL_R_UCL">OFFSET(Data!$AS$3,0,0,IF(COUNTA(Form!$B$47:$B$58)=0,1,COUNTA(Form!$B$47:$B$58)),1)</definedName>
    <definedName name="FINAL_UCL">OFFSET(Data!$AQ$3,0,0,IF(COUNTA(Form!$B$47:$B$58)=0,1,COUNTA(Form!$B$47:$B$58)),1)</definedName>
    <definedName name="FINAL_WEIGHT">OFFSET(Form!$H$47,0,0,IF(COUNTA(Form!$B$47:$B$58)=0,1,COUNTA(Form!$B$47:$B$58)),1)</definedName>
    <definedName name="FOUR_AVG">OFFSET(Data!$AE$3,0,0,IF(COUNTA(Form!$B$47:$B$58)=0,1,COUNTA(Form!$B$47:$B$58)),1)</definedName>
    <definedName name="FOUR_LCL">OFFSET(Data!$AI$3,0,0,IF(COUNTA(Form!$B$47:$B$58)=0,1,COUNTA(Form!$B$47:$B$58)),1)</definedName>
    <definedName name="FOUR_R">OFFSET(Data!$AF$3,0,0,IF(COUNTA(Form!$B$47:$B$58)=0,1,COUNTA(Form!$B$47:$B$58)),1)</definedName>
    <definedName name="FOUR_R_AVG">OFFSET(Data!$AG$3,0,0,IF(COUNTA(Form!$B$47:$B$58)=0,1,COUNTA(Form!$B$47:$B$58)),1)</definedName>
    <definedName name="FOUR_R_LCL">OFFSET(Data!$AK$3,0,0,IF(COUNTA(Form!$B$47:$B$58)=0,1,COUNTA(Form!$B$47:$B$58)),1)</definedName>
    <definedName name="FOUR_R_UCL">OFFSET(Data!$AJ$3,0,0,IF(COUNTA(Form!$B$47:$B$58)=0,1,COUNTA(Form!$B$47:$B$58)),1)</definedName>
    <definedName name="FOUR_UCL">OFFSET(Data!$AH$3,0,0,IF(COUNTA(Form!$B$47:$B$58)=0,1,COUNTA(Form!$B$47:$B$58)),1)</definedName>
    <definedName name="FOUR_WEIGHT">OFFSET(Form!$G$47,0,0,IF(COUNTA(Form!$B$47:$B$58)=0,1,COUNTA(Form!$B$47:$B$58)),1)</definedName>
    <definedName name="LOWER_TOLERANCE">OFFSET(Data!$AV$3,0,0,IF(COUNTA(Form!$B$47:$B$58)=0,1,COUNTA(Form!$B$47:$B$58)),1)</definedName>
    <definedName name="ONE_AVG">OFFSET(Data!$D$3,0,0,IF(COUNTA(Form!$B$47:$B$58)=0,1,COUNTA(Form!$B$47:$B$58)),1)</definedName>
    <definedName name="ONE_LCL">OFFSET(Data!$H$3,0,0,IF(COUNTA(Form!$B$47:$B$58)=0,1,COUNTA(Form!$B$47:$B$58)),1)</definedName>
    <definedName name="ONE_R">OFFSET(Data!$E$3,0,0,IF(COUNTA(Form!$B$47:$B$58)=0,1,COUNTA(Form!$B$47:$B$58)),1)</definedName>
    <definedName name="ONE_R_AVG">OFFSET(Data!$F$3,0,0,IF(COUNTA(Form!$B$47:$B$58)=0,1,COUNTA(Form!$B$47:$B$58)),1)</definedName>
    <definedName name="ONE_R_LCL">OFFSET(Data!$J$3,0,0,IF(COUNTA(Form!$B$47:$B$58)=0,1,COUNTA(Form!$B$47:$B$58)),1)</definedName>
    <definedName name="ONE_R_UCL">OFFSET(Data!$I$3,0,0,IF(COUNTA(Form!$B$47:$B$58)=0,1,COUNTA(Form!$B$47:$B$58)),1)</definedName>
    <definedName name="ONE_UCL">OFFSET(Data!$G$3,0,0,IF(COUNTA(Form!$B$47:$B$58)=0,1,COUNTA(Form!$B$47:$B$58)),1)</definedName>
    <definedName name="ONE_WEIGHT">OFFSET(Form!$D$47,0,0,IF(COUNTA(Form!$B$47:$B$58)=0,1,COUNTA(Form!$B$47:$B$58)),1)</definedName>
    <definedName name="_xlnm.Print_Area" localSheetId="1">Form!$A$1:$N$58</definedName>
    <definedName name="_xlnm.Print_Area" localSheetId="0">Instructions!$A$1:$R$70</definedName>
    <definedName name="_xlnm.Print_Area" localSheetId="3">'Process Plots'!$A$1:$V$188</definedName>
    <definedName name="_xlnm.Print_Area" localSheetId="2">'Revision Stats'!$A$2:$AG$34</definedName>
    <definedName name="_xlnm.Print_Titles" localSheetId="2">'Revision Stats'!$A:$C</definedName>
    <definedName name="TEST">OFFSET(Data!$AN$3,0,0,IF(COUNTA(Form!$C$47:$C$58)=0,1,COUNTA(Form!$C$47:$C$58)),1)</definedName>
    <definedName name="THREE_AVG">OFFSET(Data!$V$3,0,0,IF(COUNTA(Form!$B$47:$B$58)=0,1,COUNTA(Form!$B$47:$B$58)),1)</definedName>
    <definedName name="THREE_LCL">OFFSET(Data!$Z$3,0,0,IF(COUNTA(Form!$B$47:$B$58)=0,1,COUNTA(Form!$B$47:$B$58)),1)</definedName>
    <definedName name="THREE_R">OFFSET(Data!$W$3,0,0,IF(COUNTA(Form!$B$47:$B$58)=0,1,COUNTA(Form!$B$47:$B$58)),1)</definedName>
    <definedName name="THREE_R_AVG">OFFSET(Data!$X$3,0,0,IF(COUNTA(Form!$B$47:$B$58)=0,1,COUNTA(Form!$B$47:$B$58)),1)</definedName>
    <definedName name="THREE_R_LCL">OFFSET(Data!$AB$3,0,0,IF(COUNTA(Form!$B$47:$B$58)=0,1,COUNTA(Form!$B$47:$B$58)),1)</definedName>
    <definedName name="THREE_R_UCL">OFFSET(Data!$AA$3,0,0,IF(COUNTA(Form!$B$47:$B$58)=0,1,COUNTA(Form!$B$47:$B$58)),1)</definedName>
    <definedName name="THREE_UCL">OFFSET(Data!$Y$3,0,0,IF(COUNTA(Form!$B$47:$B$58)=0,1,COUNTA(Form!$B$47:$B$58)),1)</definedName>
    <definedName name="THREE_WEIGHT">OFFSET(Form!$F$47,0,0,IF(COUNTA(Form!$B$47:$B$58)=0,1,COUNTA(Form!$B$47:$B$58)),1)</definedName>
    <definedName name="TWO_AVG">OFFSET(Data!$M$3,0,0,IF(COUNTA(Form!$B$47:$B$58)=0,1,COUNTA(Form!$B$47:$B$58)),1)</definedName>
    <definedName name="TWO_LCL">OFFSET(Data!$Q$3,0,0,IF(COUNTA(Form!$B$47:$B$58)=0,1,COUNTA(Form!$B$47:$B$58)),1)</definedName>
    <definedName name="TWO_R">OFFSET(Data!$N$3,0,0,IF(COUNTA(Form!$B$47:$B$58)=0,1,COUNTA(Form!$B$47:$B$58)),1)</definedName>
    <definedName name="TWO_R_AVG">OFFSET(Data!$O$3,0,0,IF(COUNTA(Form!$B$47:$B$58)=0,1,COUNTA(Form!$B$47:$B$58)),1)</definedName>
    <definedName name="TWO_R_LCL">OFFSET(Data!$S$3,0,0,IF(COUNTA(Form!$B$47:$B$58)=0,1,COUNTA(Form!$B$47:$B$58)),1)</definedName>
    <definedName name="TWO_R_UCL">OFFSET(Data!$R$3,0,0,IF(COUNTA(Form!$B$47:$B$58)=0,1,COUNTA(Form!$B$47:$B$58)),1)</definedName>
    <definedName name="TWO_UCL">OFFSET(Data!$P$3,0,0,IF(COUNTA(Form!$B$47:$B$58)=0,1,COUNTA(Form!$B$47:$B$58)),1)</definedName>
    <definedName name="TWO_WEIGHT">OFFSET(Form!$E$47,0,0,IF(COUNTA(Form!$B$47:$B$58)=0,1,COUNTA(Form!$B$47:$B$58)),1)</definedName>
    <definedName name="UPPER_TOLERANCE">OFFSET(Data!$AU$3,0,0,IF(COUNTA(Form!$B$47:$B$58)=0,1,COUNTA(Form!$B$47:$B$58)),1)</definedName>
  </definedNames>
  <calcPr calcId="191028"/>
</workbook>
</file>

<file path=xl/calcChain.xml><?xml version="1.0" encoding="utf-8"?>
<calcChain xmlns="http://schemas.openxmlformats.org/spreadsheetml/2006/main">
  <c r="I39" i="3" l="1"/>
  <c r="I40" i="3"/>
  <c r="I41" i="3"/>
  <c r="I42" i="3"/>
  <c r="I38" i="3"/>
  <c r="B23" i="12"/>
  <c r="C23" i="12"/>
  <c r="B24" i="12"/>
  <c r="C24" i="12"/>
  <c r="B25" i="12"/>
  <c r="C25" i="12"/>
  <c r="B26" i="12"/>
  <c r="C26" i="12"/>
  <c r="B27" i="12"/>
  <c r="C27" i="12"/>
  <c r="B28" i="12"/>
  <c r="C28" i="12"/>
  <c r="B29" i="12"/>
  <c r="C29" i="12"/>
  <c r="B30" i="12"/>
  <c r="C30" i="12"/>
  <c r="B31" i="12"/>
  <c r="C31" i="12"/>
  <c r="B32" i="12"/>
  <c r="C32" i="12"/>
  <c r="B33" i="12"/>
  <c r="C33" i="12"/>
  <c r="C22" i="12"/>
  <c r="B22" i="12"/>
  <c r="C4" i="4"/>
  <c r="A5" i="4"/>
  <c r="A6" i="4"/>
  <c r="A7" i="4"/>
  <c r="A8" i="4"/>
  <c r="A4" i="4"/>
  <c r="AE20" i="12"/>
  <c r="Y20" i="12"/>
  <c r="S20" i="12"/>
  <c r="M20" i="12"/>
  <c r="AD2" i="12"/>
  <c r="X2" i="12"/>
  <c r="R2" i="12"/>
  <c r="L2" i="12"/>
  <c r="G20" i="12"/>
  <c r="F2" i="12"/>
  <c r="AF5" i="12"/>
  <c r="AD5" i="12"/>
  <c r="Z5" i="12"/>
  <c r="X5" i="12"/>
  <c r="T5" i="12"/>
  <c r="R5" i="12"/>
  <c r="N5" i="12"/>
  <c r="L5" i="12"/>
  <c r="H5" i="12"/>
  <c r="F5" i="12"/>
  <c r="A204" i="5"/>
  <c r="B204" i="5"/>
  <c r="C204" i="5"/>
  <c r="I204" i="5"/>
  <c r="L204" i="5"/>
  <c r="P204" i="5"/>
  <c r="U204" i="5"/>
  <c r="Y204" i="5"/>
  <c r="AD204" i="5"/>
  <c r="AM204" i="5"/>
  <c r="AQ204" i="5"/>
  <c r="AW204" i="5"/>
  <c r="A205" i="5"/>
  <c r="B205" i="5"/>
  <c r="C205" i="5"/>
  <c r="I205" i="5"/>
  <c r="L205" i="5"/>
  <c r="P205" i="5"/>
  <c r="U205" i="5"/>
  <c r="Y205" i="5"/>
  <c r="AD205" i="5"/>
  <c r="AM205" i="5"/>
  <c r="AW205" i="5"/>
  <c r="A206" i="5"/>
  <c r="B206" i="5"/>
  <c r="C206" i="5"/>
  <c r="L206" i="5"/>
  <c r="U206" i="5"/>
  <c r="AB206" i="5"/>
  <c r="AD206" i="5"/>
  <c r="AH206" i="5"/>
  <c r="AM206" i="5"/>
  <c r="AT206" i="5"/>
  <c r="AW206" i="5"/>
  <c r="A207" i="5"/>
  <c r="B207" i="5"/>
  <c r="C207" i="5"/>
  <c r="G207" i="5"/>
  <c r="L207" i="5"/>
  <c r="U207" i="5"/>
  <c r="AD207" i="5"/>
  <c r="AM207" i="5"/>
  <c r="AQ207" i="5"/>
  <c r="AW207" i="5"/>
  <c r="A208" i="5"/>
  <c r="B208" i="5"/>
  <c r="C208" i="5"/>
  <c r="H208" i="5"/>
  <c r="L208" i="5"/>
  <c r="U208" i="5"/>
  <c r="Z208" i="5"/>
  <c r="AD208" i="5"/>
  <c r="AM208" i="5"/>
  <c r="AR208" i="5"/>
  <c r="AW208" i="5"/>
  <c r="A209" i="5"/>
  <c r="B209" i="5"/>
  <c r="C209" i="5"/>
  <c r="G209" i="5"/>
  <c r="L209" i="5"/>
  <c r="P209" i="5"/>
  <c r="U209" i="5"/>
  <c r="AD209" i="5"/>
  <c r="AI209" i="5"/>
  <c r="AM209" i="5"/>
  <c r="AW209" i="5"/>
  <c r="A210" i="5"/>
  <c r="B210" i="5"/>
  <c r="C210" i="5"/>
  <c r="I210" i="5"/>
  <c r="L210" i="5"/>
  <c r="P210" i="5"/>
  <c r="U210" i="5"/>
  <c r="AB210" i="5"/>
  <c r="AD210" i="5"/>
  <c r="AH210" i="5"/>
  <c r="AM210" i="5"/>
  <c r="AW210" i="5"/>
  <c r="A211" i="5"/>
  <c r="B211" i="5"/>
  <c r="C211" i="5"/>
  <c r="G211" i="5"/>
  <c r="L211" i="5"/>
  <c r="S211" i="5"/>
  <c r="U211" i="5"/>
  <c r="Y211" i="5"/>
  <c r="AD211" i="5"/>
  <c r="AH211" i="5"/>
  <c r="AM211" i="5"/>
  <c r="AW211" i="5"/>
  <c r="A212" i="5"/>
  <c r="B212" i="5"/>
  <c r="C212" i="5"/>
  <c r="L212" i="5"/>
  <c r="P212" i="5"/>
  <c r="U212" i="5"/>
  <c r="AD212" i="5"/>
  <c r="AM212" i="5"/>
  <c r="AQ212" i="5"/>
  <c r="AW212" i="5"/>
  <c r="A213" i="5"/>
  <c r="B213" i="5"/>
  <c r="C213" i="5"/>
  <c r="G213" i="5"/>
  <c r="L213" i="5"/>
  <c r="U213" i="5"/>
  <c r="AD213" i="5"/>
  <c r="AM213" i="5"/>
  <c r="AW213" i="5"/>
  <c r="A214" i="5"/>
  <c r="B214" i="5"/>
  <c r="C214" i="5"/>
  <c r="L214" i="5"/>
  <c r="U214" i="5"/>
  <c r="AD214" i="5"/>
  <c r="AH214" i="5"/>
  <c r="AM214" i="5"/>
  <c r="AW214" i="5"/>
  <c r="A215" i="5"/>
  <c r="B215" i="5"/>
  <c r="C215" i="5"/>
  <c r="G215" i="5"/>
  <c r="L215" i="5"/>
  <c r="Q215" i="5"/>
  <c r="U215" i="5"/>
  <c r="AD215" i="5"/>
  <c r="AI215" i="5"/>
  <c r="AM215" i="5"/>
  <c r="AW215" i="5"/>
  <c r="A216" i="5"/>
  <c r="B216" i="5"/>
  <c r="C216" i="5"/>
  <c r="L216" i="5"/>
  <c r="Q216" i="5"/>
  <c r="U216" i="5"/>
  <c r="Y216" i="5"/>
  <c r="AD216" i="5"/>
  <c r="AM216" i="5"/>
  <c r="AR216" i="5"/>
  <c r="AW216" i="5"/>
  <c r="A217" i="5"/>
  <c r="B217" i="5"/>
  <c r="C217" i="5"/>
  <c r="L217" i="5"/>
  <c r="U217" i="5"/>
  <c r="Y217" i="5"/>
  <c r="AD217" i="5"/>
  <c r="AM217" i="5"/>
  <c r="AR217" i="5"/>
  <c r="AW217" i="5"/>
  <c r="A218" i="5"/>
  <c r="B218" i="5"/>
  <c r="C218" i="5"/>
  <c r="L218" i="5"/>
  <c r="U218" i="5"/>
  <c r="AD218" i="5"/>
  <c r="AM218" i="5"/>
  <c r="AT218" i="5"/>
  <c r="AW218" i="5"/>
  <c r="A219" i="5"/>
  <c r="B219" i="5"/>
  <c r="C219" i="5"/>
  <c r="L219" i="5"/>
  <c r="Q219" i="5"/>
  <c r="U219" i="5"/>
  <c r="AD219" i="5"/>
  <c r="AK219" i="5"/>
  <c r="AM219" i="5"/>
  <c r="AR219" i="5"/>
  <c r="AW219" i="5"/>
  <c r="A220" i="5"/>
  <c r="B220" i="5"/>
  <c r="C220" i="5"/>
  <c r="L220" i="5"/>
  <c r="Q220" i="5"/>
  <c r="U220" i="5"/>
  <c r="Y220" i="5"/>
  <c r="AD220" i="5"/>
  <c r="AM220" i="5"/>
  <c r="AT220" i="5"/>
  <c r="AW220" i="5"/>
  <c r="A221" i="5"/>
  <c r="B221" i="5"/>
  <c r="C221" i="5"/>
  <c r="H221" i="5"/>
  <c r="L221" i="5"/>
  <c r="U221" i="5"/>
  <c r="Z221" i="5"/>
  <c r="AD221" i="5"/>
  <c r="AH221" i="5"/>
  <c r="AM221" i="5"/>
  <c r="AW221" i="5"/>
  <c r="A222" i="5"/>
  <c r="B222" i="5"/>
  <c r="C222" i="5"/>
  <c r="L222" i="5"/>
  <c r="S222" i="5"/>
  <c r="U222" i="5"/>
  <c r="Y222" i="5"/>
  <c r="AD222" i="5"/>
  <c r="AK222" i="5"/>
  <c r="AM222" i="5"/>
  <c r="AW222" i="5"/>
  <c r="A223" i="5"/>
  <c r="B223" i="5"/>
  <c r="C223" i="5"/>
  <c r="L223" i="5"/>
  <c r="P223" i="5"/>
  <c r="U223" i="5"/>
  <c r="Y223" i="5"/>
  <c r="AD223" i="5"/>
  <c r="AM223" i="5"/>
  <c r="AR223" i="5"/>
  <c r="AW223" i="5"/>
  <c r="A224" i="5"/>
  <c r="B224" i="5"/>
  <c r="C224" i="5"/>
  <c r="I224" i="5"/>
  <c r="L224" i="5"/>
  <c r="U224" i="5"/>
  <c r="AD224" i="5"/>
  <c r="AH224" i="5"/>
  <c r="AM224" i="5"/>
  <c r="AQ224" i="5"/>
  <c r="AW224" i="5"/>
  <c r="A225" i="5"/>
  <c r="B225" i="5"/>
  <c r="C225" i="5"/>
  <c r="L225" i="5"/>
  <c r="P225" i="5"/>
  <c r="U225" i="5"/>
  <c r="Z225" i="5"/>
  <c r="AD225" i="5"/>
  <c r="AM225" i="5"/>
  <c r="AW225" i="5"/>
  <c r="A226" i="5"/>
  <c r="B226" i="5"/>
  <c r="C226" i="5"/>
  <c r="I226" i="5"/>
  <c r="L226" i="5"/>
  <c r="S226" i="5"/>
  <c r="U226" i="5"/>
  <c r="AD226" i="5"/>
  <c r="AM226" i="5"/>
  <c r="AW226" i="5"/>
  <c r="A227" i="5"/>
  <c r="B227" i="5"/>
  <c r="C227" i="5"/>
  <c r="L227" i="5"/>
  <c r="U227" i="5"/>
  <c r="Y227" i="5"/>
  <c r="AD227" i="5"/>
  <c r="AM227" i="5"/>
  <c r="AR227" i="5"/>
  <c r="AW227" i="5"/>
  <c r="A228" i="5"/>
  <c r="B228" i="5"/>
  <c r="C228" i="5"/>
  <c r="J228" i="5"/>
  <c r="L228" i="5"/>
  <c r="U228" i="5"/>
  <c r="AD228" i="5"/>
  <c r="AM228" i="5"/>
  <c r="AW228" i="5"/>
  <c r="A229" i="5"/>
  <c r="B229" i="5"/>
  <c r="C229" i="5"/>
  <c r="L229" i="5"/>
  <c r="U229" i="5"/>
  <c r="Z229" i="5"/>
  <c r="AD229" i="5"/>
  <c r="AH229" i="5"/>
  <c r="AM229" i="5"/>
  <c r="AW229" i="5"/>
  <c r="A230" i="5"/>
  <c r="B230" i="5"/>
  <c r="C230" i="5"/>
  <c r="L230" i="5"/>
  <c r="U230" i="5"/>
  <c r="Z230" i="5"/>
  <c r="AD230" i="5"/>
  <c r="AM230" i="5"/>
  <c r="AW230" i="5"/>
  <c r="A231" i="5"/>
  <c r="B231" i="5"/>
  <c r="C231" i="5"/>
  <c r="H231" i="5"/>
  <c r="L231" i="5"/>
  <c r="U231" i="5"/>
  <c r="AD231" i="5"/>
  <c r="AM231" i="5"/>
  <c r="AW231" i="5"/>
  <c r="A232" i="5"/>
  <c r="B232" i="5"/>
  <c r="C232" i="5"/>
  <c r="G232" i="5"/>
  <c r="L232" i="5"/>
  <c r="U232" i="5"/>
  <c r="Y232" i="5"/>
  <c r="AD232" i="5"/>
  <c r="AM232" i="5"/>
  <c r="AR232" i="5"/>
  <c r="AW232" i="5"/>
  <c r="A233" i="5"/>
  <c r="B233" i="5"/>
  <c r="C233" i="5"/>
  <c r="L233" i="5"/>
  <c r="U233" i="5"/>
  <c r="Y233" i="5"/>
  <c r="AD233" i="5"/>
  <c r="AI233" i="5"/>
  <c r="AM233" i="5"/>
  <c r="AW233" i="5"/>
  <c r="A234" i="5"/>
  <c r="B234" i="5"/>
  <c r="C234" i="5"/>
  <c r="H234" i="5"/>
  <c r="L234" i="5"/>
  <c r="P234" i="5"/>
  <c r="U234" i="5"/>
  <c r="Z234" i="5"/>
  <c r="AD234" i="5"/>
  <c r="AM234" i="5"/>
  <c r="AW234" i="5"/>
  <c r="A235" i="5"/>
  <c r="B235" i="5"/>
  <c r="C235" i="5"/>
  <c r="G235" i="5"/>
  <c r="L235" i="5"/>
  <c r="Q235" i="5"/>
  <c r="U235" i="5"/>
  <c r="AD235" i="5"/>
  <c r="AM235" i="5"/>
  <c r="AW235" i="5"/>
  <c r="A236" i="5"/>
  <c r="B236" i="5"/>
  <c r="C236" i="5"/>
  <c r="J236" i="5"/>
  <c r="L236" i="5"/>
  <c r="U236" i="5"/>
  <c r="AD236" i="5"/>
  <c r="AH236" i="5"/>
  <c r="AM236" i="5"/>
  <c r="AT236" i="5"/>
  <c r="AW236" i="5"/>
  <c r="A237" i="5"/>
  <c r="B237" i="5"/>
  <c r="C237" i="5"/>
  <c r="J237" i="5"/>
  <c r="L237" i="5"/>
  <c r="U237" i="5"/>
  <c r="AD237" i="5"/>
  <c r="AI237" i="5"/>
  <c r="AM237" i="5"/>
  <c r="AW237" i="5"/>
  <c r="A238" i="5"/>
  <c r="B238" i="5"/>
  <c r="C238" i="5"/>
  <c r="J238" i="5"/>
  <c r="L238" i="5"/>
  <c r="Q238" i="5"/>
  <c r="U238" i="5"/>
  <c r="AB238" i="5"/>
  <c r="AD238" i="5"/>
  <c r="AM238" i="5"/>
  <c r="AQ238" i="5"/>
  <c r="AW238" i="5"/>
  <c r="A239" i="5"/>
  <c r="B239" i="5"/>
  <c r="C239" i="5"/>
  <c r="L239" i="5"/>
  <c r="Q239" i="5"/>
  <c r="U239" i="5"/>
  <c r="AD239" i="5"/>
  <c r="AI239" i="5"/>
  <c r="AM239" i="5"/>
  <c r="AQ239" i="5"/>
  <c r="AW239" i="5"/>
  <c r="A240" i="5"/>
  <c r="B240" i="5"/>
  <c r="C240" i="5"/>
  <c r="H240" i="5"/>
  <c r="L240" i="5"/>
  <c r="U240" i="5"/>
  <c r="AD240" i="5"/>
  <c r="AM240" i="5"/>
  <c r="AW240" i="5"/>
  <c r="A241" i="5"/>
  <c r="B241" i="5"/>
  <c r="C241" i="5"/>
  <c r="I241" i="5"/>
  <c r="L241" i="5"/>
  <c r="U241" i="5"/>
  <c r="Y241" i="5"/>
  <c r="AD241" i="5"/>
  <c r="AM241" i="5"/>
  <c r="AW241" i="5"/>
  <c r="A242" i="5"/>
  <c r="B242" i="5"/>
  <c r="C242" i="5"/>
  <c r="L242" i="5"/>
  <c r="P242" i="5"/>
  <c r="U242" i="5"/>
  <c r="AB242" i="5"/>
  <c r="AD242" i="5"/>
  <c r="AM242" i="5"/>
  <c r="AR242" i="5"/>
  <c r="AW242" i="5"/>
  <c r="A243" i="5"/>
  <c r="B243" i="5"/>
  <c r="C243" i="5"/>
  <c r="L243" i="5"/>
  <c r="U243" i="5"/>
  <c r="AD243" i="5"/>
  <c r="AM243" i="5"/>
  <c r="AR243" i="5"/>
  <c r="AW243" i="5"/>
  <c r="A244" i="5"/>
  <c r="B244" i="5"/>
  <c r="C244" i="5"/>
  <c r="J244" i="5"/>
  <c r="L244" i="5"/>
  <c r="U244" i="5"/>
  <c r="AB244" i="5"/>
  <c r="AD244" i="5"/>
  <c r="AM244" i="5"/>
  <c r="AT244" i="5"/>
  <c r="AW244" i="5"/>
  <c r="A245" i="5"/>
  <c r="B245" i="5"/>
  <c r="C245" i="5"/>
  <c r="G245" i="5"/>
  <c r="L245" i="5"/>
  <c r="U245" i="5"/>
  <c r="Z245" i="5"/>
  <c r="AD245" i="5"/>
  <c r="AM245" i="5"/>
  <c r="AQ245" i="5"/>
  <c r="AW245" i="5"/>
  <c r="A246" i="5"/>
  <c r="B246" i="5"/>
  <c r="C246" i="5"/>
  <c r="J246" i="5"/>
  <c r="L246" i="5"/>
  <c r="P246" i="5"/>
  <c r="U246" i="5"/>
  <c r="AB246" i="5"/>
  <c r="AD246" i="5"/>
  <c r="AM246" i="5"/>
  <c r="AW246" i="5"/>
  <c r="A247" i="5"/>
  <c r="B247" i="5"/>
  <c r="C247" i="5"/>
  <c r="H247" i="5"/>
  <c r="L247" i="5"/>
  <c r="U247" i="5"/>
  <c r="Y247" i="5"/>
  <c r="AD247" i="5"/>
  <c r="AI247" i="5"/>
  <c r="AM247" i="5"/>
  <c r="AW247" i="5"/>
  <c r="A248" i="5"/>
  <c r="B248" i="5"/>
  <c r="C248" i="5"/>
  <c r="G248" i="5"/>
  <c r="L248" i="5"/>
  <c r="U248" i="5"/>
  <c r="AD248" i="5"/>
  <c r="AK248" i="5"/>
  <c r="AM248" i="5"/>
  <c r="AW248" i="5"/>
  <c r="A249" i="5"/>
  <c r="B249" i="5"/>
  <c r="C249" i="5"/>
  <c r="L249" i="5"/>
  <c r="U249" i="5"/>
  <c r="AD249" i="5"/>
  <c r="AI249" i="5"/>
  <c r="AM249" i="5"/>
  <c r="AW249" i="5"/>
  <c r="A250" i="5"/>
  <c r="B250" i="5"/>
  <c r="C250" i="5"/>
  <c r="L250" i="5"/>
  <c r="Q250" i="5"/>
  <c r="U250" i="5"/>
  <c r="Z250" i="5"/>
  <c r="AD250" i="5"/>
  <c r="AI250" i="5"/>
  <c r="AM250" i="5"/>
  <c r="AR250" i="5"/>
  <c r="AW250" i="5"/>
  <c r="A251" i="5"/>
  <c r="B251" i="5"/>
  <c r="C251" i="5"/>
  <c r="G251" i="5"/>
  <c r="L251" i="5"/>
  <c r="P251" i="5"/>
  <c r="U251" i="5"/>
  <c r="AD251" i="5"/>
  <c r="AI251" i="5"/>
  <c r="AM251" i="5"/>
  <c r="AW251" i="5"/>
  <c r="A252" i="5"/>
  <c r="B252" i="5"/>
  <c r="C252" i="5"/>
  <c r="G252" i="5"/>
  <c r="L252" i="5"/>
  <c r="Q252" i="5"/>
  <c r="U252" i="5"/>
  <c r="AD252" i="5"/>
  <c r="AI252" i="5"/>
  <c r="AM252" i="5"/>
  <c r="AW252" i="5"/>
  <c r="A253" i="5"/>
  <c r="B253" i="5"/>
  <c r="C253" i="5"/>
  <c r="I253" i="5"/>
  <c r="L253" i="5"/>
  <c r="U253" i="5"/>
  <c r="AD253" i="5"/>
  <c r="AH253" i="5"/>
  <c r="AM253" i="5"/>
  <c r="AQ253" i="5"/>
  <c r="AW253" i="5"/>
  <c r="A254" i="5"/>
  <c r="B254" i="5"/>
  <c r="C254" i="5"/>
  <c r="J254" i="5"/>
  <c r="L254" i="5"/>
  <c r="P254" i="5"/>
  <c r="U254" i="5"/>
  <c r="AB254" i="5"/>
  <c r="AD254" i="5"/>
  <c r="AM254" i="5"/>
  <c r="AQ254" i="5"/>
  <c r="AW254" i="5"/>
  <c r="A255" i="5"/>
  <c r="B255" i="5"/>
  <c r="C255" i="5"/>
  <c r="L255" i="5"/>
  <c r="P255" i="5"/>
  <c r="U255" i="5"/>
  <c r="Y255" i="5"/>
  <c r="AD255" i="5"/>
  <c r="AI255" i="5"/>
  <c r="AM255" i="5"/>
  <c r="AR255" i="5"/>
  <c r="AW255" i="5"/>
  <c r="A256" i="5"/>
  <c r="B256" i="5"/>
  <c r="C256" i="5"/>
  <c r="J256" i="5"/>
  <c r="L256" i="5"/>
  <c r="Q256" i="5"/>
  <c r="U256" i="5"/>
  <c r="Y256" i="5"/>
  <c r="AD256" i="5"/>
  <c r="AH256" i="5"/>
  <c r="AM256" i="5"/>
  <c r="AR256" i="5"/>
  <c r="AW256" i="5"/>
  <c r="A257" i="5"/>
  <c r="B257" i="5"/>
  <c r="C257" i="5"/>
  <c r="G257" i="5"/>
  <c r="L257" i="5"/>
  <c r="U257" i="5"/>
  <c r="AD257" i="5"/>
  <c r="AM257" i="5"/>
  <c r="AW257" i="5"/>
  <c r="A258" i="5"/>
  <c r="B258" i="5"/>
  <c r="C258" i="5"/>
  <c r="L258" i="5"/>
  <c r="U258" i="5"/>
  <c r="AD258" i="5"/>
  <c r="AM258" i="5"/>
  <c r="AR258" i="5"/>
  <c r="AW258" i="5"/>
  <c r="A259" i="5"/>
  <c r="B259" i="5"/>
  <c r="C259" i="5"/>
  <c r="G259" i="5"/>
  <c r="L259" i="5"/>
  <c r="S259" i="5"/>
  <c r="U259" i="5"/>
  <c r="AD259" i="5"/>
  <c r="AM259" i="5"/>
  <c r="AW259" i="5"/>
  <c r="A260" i="5"/>
  <c r="B260" i="5"/>
  <c r="C260" i="5"/>
  <c r="L260" i="5"/>
  <c r="P260" i="5"/>
  <c r="U260" i="5"/>
  <c r="AD260" i="5"/>
  <c r="AH260" i="5"/>
  <c r="AM260" i="5"/>
  <c r="AW260" i="5"/>
  <c r="A261" i="5"/>
  <c r="B261" i="5"/>
  <c r="C261" i="5"/>
  <c r="L261" i="5"/>
  <c r="Q261" i="5"/>
  <c r="U261" i="5"/>
  <c r="Z261" i="5"/>
  <c r="AD261" i="5"/>
  <c r="AI261" i="5"/>
  <c r="AM261" i="5"/>
  <c r="AW261" i="5"/>
  <c r="A262" i="5"/>
  <c r="B262" i="5"/>
  <c r="C262" i="5"/>
  <c r="L262" i="5"/>
  <c r="U262" i="5"/>
  <c r="Y262" i="5"/>
  <c r="AD262" i="5"/>
  <c r="AI262" i="5"/>
  <c r="AM262" i="5"/>
  <c r="AW262" i="5"/>
  <c r="A263" i="5"/>
  <c r="B263" i="5"/>
  <c r="C263" i="5"/>
  <c r="I263" i="5"/>
  <c r="L263" i="5"/>
  <c r="U263" i="5"/>
  <c r="Y263" i="5"/>
  <c r="AD263" i="5"/>
  <c r="AM263" i="5"/>
  <c r="AW263" i="5"/>
  <c r="A264" i="5"/>
  <c r="B264" i="5"/>
  <c r="C264" i="5"/>
  <c r="L264" i="5"/>
  <c r="U264" i="5"/>
  <c r="AD264" i="5"/>
  <c r="AM264" i="5"/>
  <c r="AR264" i="5"/>
  <c r="AW264" i="5"/>
  <c r="A265" i="5"/>
  <c r="B265" i="5"/>
  <c r="C265" i="5"/>
  <c r="G265" i="5"/>
  <c r="L265" i="5"/>
  <c r="Q265" i="5"/>
  <c r="U265" i="5"/>
  <c r="AD265" i="5"/>
  <c r="AI265" i="5"/>
  <c r="AM265" i="5"/>
  <c r="AR265" i="5"/>
  <c r="AW265" i="5"/>
  <c r="A266" i="5"/>
  <c r="B266" i="5"/>
  <c r="C266" i="5"/>
  <c r="J266" i="5"/>
  <c r="L266" i="5"/>
  <c r="S266" i="5"/>
  <c r="U266" i="5"/>
  <c r="AB266" i="5"/>
  <c r="AD266" i="5"/>
  <c r="AM266" i="5"/>
  <c r="AQ266" i="5"/>
  <c r="AW266" i="5"/>
  <c r="A267" i="5"/>
  <c r="B267" i="5"/>
  <c r="C267" i="5"/>
  <c r="J267" i="5"/>
  <c r="L267" i="5"/>
  <c r="S267" i="5"/>
  <c r="U267" i="5"/>
  <c r="AD267" i="5"/>
  <c r="AM267" i="5"/>
  <c r="AQ267" i="5"/>
  <c r="AW267" i="5"/>
  <c r="A268" i="5"/>
  <c r="B268" i="5"/>
  <c r="C268" i="5"/>
  <c r="L268" i="5"/>
  <c r="S268" i="5"/>
  <c r="U268" i="5"/>
  <c r="Z268" i="5"/>
  <c r="AD268" i="5"/>
  <c r="AM268" i="5"/>
  <c r="AR268" i="5"/>
  <c r="AW268" i="5"/>
  <c r="A269" i="5"/>
  <c r="B269" i="5"/>
  <c r="C269" i="5"/>
  <c r="G269" i="5"/>
  <c r="L269" i="5"/>
  <c r="U269" i="5"/>
  <c r="Y269" i="5"/>
  <c r="AD269" i="5"/>
  <c r="AK269" i="5"/>
  <c r="AM269" i="5"/>
  <c r="AR269" i="5"/>
  <c r="AW269" i="5"/>
  <c r="A270" i="5"/>
  <c r="B270" i="5"/>
  <c r="C270" i="5"/>
  <c r="L270" i="5"/>
  <c r="S270" i="5"/>
  <c r="U270" i="5"/>
  <c r="AD270" i="5"/>
  <c r="AH270" i="5"/>
  <c r="AM270" i="5"/>
  <c r="AW270" i="5"/>
  <c r="A271" i="5"/>
  <c r="B271" i="5"/>
  <c r="C271" i="5"/>
  <c r="L271" i="5"/>
  <c r="Q271" i="5"/>
  <c r="U271" i="5"/>
  <c r="Z271" i="5"/>
  <c r="AD271" i="5"/>
  <c r="AI271" i="5"/>
  <c r="AM271" i="5"/>
  <c r="AT271" i="5"/>
  <c r="AW271" i="5"/>
  <c r="A272" i="5"/>
  <c r="B272" i="5"/>
  <c r="C272" i="5"/>
  <c r="J272" i="5"/>
  <c r="L272" i="5"/>
  <c r="P272" i="5"/>
  <c r="U272" i="5"/>
  <c r="AD272" i="5"/>
  <c r="AM272" i="5"/>
  <c r="AR272" i="5"/>
  <c r="AW272" i="5"/>
  <c r="A273" i="5"/>
  <c r="B273" i="5"/>
  <c r="C273" i="5"/>
  <c r="H273" i="5"/>
  <c r="L273" i="5"/>
  <c r="P273" i="5"/>
  <c r="U273" i="5"/>
  <c r="AD273" i="5"/>
  <c r="AI273" i="5"/>
  <c r="AM273" i="5"/>
  <c r="AT273" i="5"/>
  <c r="AW273" i="5"/>
  <c r="A274" i="5"/>
  <c r="B274" i="5"/>
  <c r="C274" i="5"/>
  <c r="L274" i="5"/>
  <c r="P274" i="5"/>
  <c r="U274" i="5"/>
  <c r="AD274" i="5"/>
  <c r="AI274" i="5"/>
  <c r="AM274" i="5"/>
  <c r="AW274" i="5"/>
  <c r="A275" i="5"/>
  <c r="B275" i="5"/>
  <c r="C275" i="5"/>
  <c r="L275" i="5"/>
  <c r="P275" i="5"/>
  <c r="U275" i="5"/>
  <c r="AD275" i="5"/>
  <c r="AH275" i="5"/>
  <c r="AM275" i="5"/>
  <c r="AW275" i="5"/>
  <c r="A276" i="5"/>
  <c r="B276" i="5"/>
  <c r="C276" i="5"/>
  <c r="G276" i="5"/>
  <c r="L276" i="5"/>
  <c r="Q276" i="5"/>
  <c r="U276" i="5"/>
  <c r="AD276" i="5"/>
  <c r="AM276" i="5"/>
  <c r="AQ276" i="5"/>
  <c r="AW276" i="5"/>
  <c r="A277" i="5"/>
  <c r="B277" i="5"/>
  <c r="C277" i="5"/>
  <c r="L277" i="5"/>
  <c r="P277" i="5"/>
  <c r="U277" i="5"/>
  <c r="AD277" i="5"/>
  <c r="AM277" i="5"/>
  <c r="AT277" i="5"/>
  <c r="AW277" i="5"/>
  <c r="A278" i="5"/>
  <c r="B278" i="5"/>
  <c r="C278" i="5"/>
  <c r="G278" i="5"/>
  <c r="L278" i="5"/>
  <c r="P278" i="5"/>
  <c r="U278" i="5"/>
  <c r="Z278" i="5"/>
  <c r="AD278" i="5"/>
  <c r="AI278" i="5"/>
  <c r="AM278" i="5"/>
  <c r="AR278" i="5"/>
  <c r="AW278" i="5"/>
  <c r="A279" i="5"/>
  <c r="B279" i="5"/>
  <c r="C279" i="5"/>
  <c r="J279" i="5"/>
  <c r="L279" i="5"/>
  <c r="U279" i="5"/>
  <c r="Z279" i="5"/>
  <c r="AD279" i="5"/>
  <c r="AM279" i="5"/>
  <c r="AR279" i="5"/>
  <c r="AW279" i="5"/>
  <c r="A280" i="5"/>
  <c r="B280" i="5"/>
  <c r="C280" i="5"/>
  <c r="L280" i="5"/>
  <c r="U280" i="5"/>
  <c r="AD280" i="5"/>
  <c r="AM280" i="5"/>
  <c r="AQ280" i="5"/>
  <c r="AW280" i="5"/>
  <c r="A281" i="5"/>
  <c r="B281" i="5"/>
  <c r="C281" i="5"/>
  <c r="J281" i="5"/>
  <c r="L281" i="5"/>
  <c r="P281" i="5"/>
  <c r="U281" i="5"/>
  <c r="Y281" i="5"/>
  <c r="AD281" i="5"/>
  <c r="AM281" i="5"/>
  <c r="AW281" i="5"/>
  <c r="A282" i="5"/>
  <c r="B282" i="5"/>
  <c r="C282" i="5"/>
  <c r="H282" i="5"/>
  <c r="L282" i="5"/>
  <c r="U282" i="5"/>
  <c r="Z282" i="5"/>
  <c r="AD282" i="5"/>
  <c r="AM282" i="5"/>
  <c r="AR282" i="5"/>
  <c r="AW282" i="5"/>
  <c r="A283" i="5"/>
  <c r="B283" i="5"/>
  <c r="C283" i="5"/>
  <c r="L283" i="5"/>
  <c r="U283" i="5"/>
  <c r="Y283" i="5"/>
  <c r="AD283" i="5"/>
  <c r="AM283" i="5"/>
  <c r="AW283" i="5"/>
  <c r="A284" i="5"/>
  <c r="B284" i="5"/>
  <c r="C284" i="5"/>
  <c r="G284" i="5"/>
  <c r="L284" i="5"/>
  <c r="U284" i="5"/>
  <c r="Z284" i="5"/>
  <c r="AD284" i="5"/>
  <c r="AK284" i="5"/>
  <c r="AM284" i="5"/>
  <c r="AQ284" i="5"/>
  <c r="AW284" i="5"/>
  <c r="A285" i="5"/>
  <c r="B285" i="5"/>
  <c r="C285" i="5"/>
  <c r="L285" i="5"/>
  <c r="U285" i="5"/>
  <c r="AD285" i="5"/>
  <c r="AK285" i="5"/>
  <c r="AM285" i="5"/>
  <c r="AW285" i="5"/>
  <c r="A286" i="5"/>
  <c r="B286" i="5"/>
  <c r="C286" i="5"/>
  <c r="L286" i="5"/>
  <c r="P286" i="5"/>
  <c r="U286" i="5"/>
  <c r="AD286" i="5"/>
  <c r="AK286" i="5"/>
  <c r="AM286" i="5"/>
  <c r="AW286" i="5"/>
  <c r="A287" i="5"/>
  <c r="B287" i="5"/>
  <c r="C287" i="5"/>
  <c r="L287" i="5"/>
  <c r="Q287" i="5"/>
  <c r="U287" i="5"/>
  <c r="Y287" i="5"/>
  <c r="AD287" i="5"/>
  <c r="AM287" i="5"/>
  <c r="AQ287" i="5"/>
  <c r="AW287" i="5"/>
  <c r="A288" i="5"/>
  <c r="B288" i="5"/>
  <c r="C288" i="5"/>
  <c r="G288" i="5"/>
  <c r="L288" i="5"/>
  <c r="U288" i="5"/>
  <c r="AD288" i="5"/>
  <c r="AM288" i="5"/>
  <c r="AW288" i="5"/>
  <c r="A289" i="5"/>
  <c r="B289" i="5"/>
  <c r="C289" i="5"/>
  <c r="L289" i="5"/>
  <c r="Q289" i="5"/>
  <c r="U289" i="5"/>
  <c r="AD289" i="5"/>
  <c r="AI289" i="5"/>
  <c r="AM289" i="5"/>
  <c r="AW289" i="5"/>
  <c r="A290" i="5"/>
  <c r="B290" i="5"/>
  <c r="C290" i="5"/>
  <c r="G290" i="5"/>
  <c r="L290" i="5"/>
  <c r="U290" i="5"/>
  <c r="Z290" i="5"/>
  <c r="AD290" i="5"/>
  <c r="AH290" i="5"/>
  <c r="AM290" i="5"/>
  <c r="AW290" i="5"/>
  <c r="A291" i="5"/>
  <c r="B291" i="5"/>
  <c r="C291" i="5"/>
  <c r="G291" i="5"/>
  <c r="L291" i="5"/>
  <c r="Q291" i="5"/>
  <c r="U291" i="5"/>
  <c r="AD291" i="5"/>
  <c r="AM291" i="5"/>
  <c r="AW291" i="5"/>
  <c r="A292" i="5"/>
  <c r="B292" i="5"/>
  <c r="C292" i="5"/>
  <c r="I292" i="5"/>
  <c r="L292" i="5"/>
  <c r="P292" i="5"/>
  <c r="U292" i="5"/>
  <c r="Y292" i="5"/>
  <c r="AD292" i="5"/>
  <c r="AH292" i="5"/>
  <c r="AM292" i="5"/>
  <c r="AW292" i="5"/>
  <c r="A293" i="5"/>
  <c r="B293" i="5"/>
  <c r="C293" i="5"/>
  <c r="G293" i="5"/>
  <c r="L293" i="5"/>
  <c r="U293" i="5"/>
  <c r="AD293" i="5"/>
  <c r="AI293" i="5"/>
  <c r="AM293" i="5"/>
  <c r="AQ293" i="5"/>
  <c r="AW293" i="5"/>
  <c r="A294" i="5"/>
  <c r="B294" i="5"/>
  <c r="C294" i="5"/>
  <c r="L294" i="5"/>
  <c r="P294" i="5"/>
  <c r="U294" i="5"/>
  <c r="Y294" i="5"/>
  <c r="AD294" i="5"/>
  <c r="AH294" i="5"/>
  <c r="AM294" i="5"/>
  <c r="AW294" i="5"/>
  <c r="A295" i="5"/>
  <c r="B295" i="5"/>
  <c r="C295" i="5"/>
  <c r="I295" i="5"/>
  <c r="L295" i="5"/>
  <c r="S295" i="5"/>
  <c r="U295" i="5"/>
  <c r="AD295" i="5"/>
  <c r="AK295" i="5"/>
  <c r="AM295" i="5"/>
  <c r="AW295" i="5"/>
  <c r="A296" i="5"/>
  <c r="B296" i="5"/>
  <c r="C296" i="5"/>
  <c r="G296" i="5"/>
  <c r="L296" i="5"/>
  <c r="U296" i="5"/>
  <c r="AD296" i="5"/>
  <c r="AM296" i="5"/>
  <c r="AW296" i="5"/>
  <c r="A297" i="5"/>
  <c r="B297" i="5"/>
  <c r="C297" i="5"/>
  <c r="L297" i="5"/>
  <c r="Q297" i="5"/>
  <c r="U297" i="5"/>
  <c r="Y297" i="5"/>
  <c r="AD297" i="5"/>
  <c r="AK297" i="5"/>
  <c r="AM297" i="5"/>
  <c r="AT297" i="5"/>
  <c r="AW297" i="5"/>
  <c r="A298" i="5"/>
  <c r="B298" i="5"/>
  <c r="C298" i="5"/>
  <c r="L298" i="5"/>
  <c r="U298" i="5"/>
  <c r="AD298" i="5"/>
  <c r="AM298" i="5"/>
  <c r="AW298" i="5"/>
  <c r="A299" i="5"/>
  <c r="B299" i="5"/>
  <c r="C299" i="5"/>
  <c r="L299" i="5"/>
  <c r="U299" i="5"/>
  <c r="AD299" i="5"/>
  <c r="AH299" i="5"/>
  <c r="AM299" i="5"/>
  <c r="AW299" i="5"/>
  <c r="A300" i="5"/>
  <c r="B300" i="5"/>
  <c r="C300" i="5"/>
  <c r="L300" i="5"/>
  <c r="U300" i="5"/>
  <c r="Y300" i="5"/>
  <c r="AD300" i="5"/>
  <c r="AI300" i="5"/>
  <c r="AM300" i="5"/>
  <c r="AQ300" i="5"/>
  <c r="AW300" i="5"/>
  <c r="A301" i="5"/>
  <c r="B301" i="5"/>
  <c r="C301" i="5"/>
  <c r="L301" i="5"/>
  <c r="P301" i="5"/>
  <c r="U301" i="5"/>
  <c r="Z301" i="5"/>
  <c r="AD301" i="5"/>
  <c r="AK301" i="5"/>
  <c r="AM301" i="5"/>
  <c r="AW301" i="5"/>
  <c r="A302" i="5"/>
  <c r="B302" i="5"/>
  <c r="C302" i="5"/>
  <c r="L302" i="5"/>
  <c r="Q302" i="5"/>
  <c r="U302" i="5"/>
  <c r="AD302" i="5"/>
  <c r="AM302" i="5"/>
  <c r="AW302" i="5"/>
  <c r="A303" i="5"/>
  <c r="B303" i="5"/>
  <c r="C303" i="5"/>
  <c r="H303" i="5"/>
  <c r="L303" i="5"/>
  <c r="U303" i="5"/>
  <c r="AD303" i="5"/>
  <c r="AM303" i="5"/>
  <c r="AW303" i="5"/>
  <c r="A304" i="5"/>
  <c r="B304" i="5"/>
  <c r="C304" i="5"/>
  <c r="L304" i="5"/>
  <c r="U304" i="5"/>
  <c r="AD304" i="5"/>
  <c r="AK304" i="5"/>
  <c r="AM304" i="5"/>
  <c r="AT304" i="5"/>
  <c r="AW304" i="5"/>
  <c r="A305" i="5"/>
  <c r="B305" i="5"/>
  <c r="C305" i="5"/>
  <c r="L305" i="5"/>
  <c r="U305" i="5"/>
  <c r="AD305" i="5"/>
  <c r="AM305" i="5"/>
  <c r="AQ305" i="5"/>
  <c r="AW305" i="5"/>
  <c r="A306" i="5"/>
  <c r="B306" i="5"/>
  <c r="C306" i="5"/>
  <c r="L306" i="5"/>
  <c r="U306" i="5"/>
  <c r="Y306" i="5"/>
  <c r="AD306" i="5"/>
  <c r="AH306" i="5"/>
  <c r="AM306" i="5"/>
  <c r="AT306" i="5"/>
  <c r="AW306" i="5"/>
  <c r="A307" i="5"/>
  <c r="B307" i="5"/>
  <c r="C307" i="5"/>
  <c r="L307" i="5"/>
  <c r="U307" i="5"/>
  <c r="AD307" i="5"/>
  <c r="AK307" i="5"/>
  <c r="AM307" i="5"/>
  <c r="AQ307" i="5"/>
  <c r="AW307" i="5"/>
  <c r="A308" i="5"/>
  <c r="B308" i="5"/>
  <c r="C308" i="5"/>
  <c r="H308" i="5"/>
  <c r="L308" i="5"/>
  <c r="S308" i="5"/>
  <c r="U308" i="5"/>
  <c r="AD308" i="5"/>
  <c r="AI308" i="5"/>
  <c r="AM308" i="5"/>
  <c r="AW308" i="5"/>
  <c r="A309" i="5"/>
  <c r="B309" i="5"/>
  <c r="C309" i="5"/>
  <c r="H309" i="5"/>
  <c r="L309" i="5"/>
  <c r="Q309" i="5"/>
  <c r="U309" i="5"/>
  <c r="Z309" i="5"/>
  <c r="AD309" i="5"/>
  <c r="AM309" i="5"/>
  <c r="AQ309" i="5"/>
  <c r="AW309" i="5"/>
  <c r="A310" i="5"/>
  <c r="B310" i="5"/>
  <c r="C310" i="5"/>
  <c r="L310" i="5"/>
  <c r="Q310" i="5"/>
  <c r="U310" i="5"/>
  <c r="AD310" i="5"/>
  <c r="AH310" i="5"/>
  <c r="AM310" i="5"/>
  <c r="AW310" i="5"/>
  <c r="A311" i="5"/>
  <c r="B311" i="5"/>
  <c r="C311" i="5"/>
  <c r="H311" i="5"/>
  <c r="L311" i="5"/>
  <c r="Q311" i="5"/>
  <c r="U311" i="5"/>
  <c r="AD311" i="5"/>
  <c r="AM311" i="5"/>
  <c r="AT311" i="5"/>
  <c r="AW311" i="5"/>
  <c r="A312" i="5"/>
  <c r="B312" i="5"/>
  <c r="C312" i="5"/>
  <c r="I312" i="5"/>
  <c r="L312" i="5"/>
  <c r="U312" i="5"/>
  <c r="Y312" i="5"/>
  <c r="AD312" i="5"/>
  <c r="AM312" i="5"/>
  <c r="AW312" i="5"/>
  <c r="A313" i="5"/>
  <c r="B313" i="5"/>
  <c r="C313" i="5"/>
  <c r="G313" i="5"/>
  <c r="L313" i="5"/>
  <c r="P313" i="5"/>
  <c r="U313" i="5"/>
  <c r="AD313" i="5"/>
  <c r="AM313" i="5"/>
  <c r="AQ313" i="5"/>
  <c r="AW313" i="5"/>
  <c r="A314" i="5"/>
  <c r="B314" i="5"/>
  <c r="C314" i="5"/>
  <c r="H314" i="5"/>
  <c r="L314" i="5"/>
  <c r="Q314" i="5"/>
  <c r="U314" i="5"/>
  <c r="AD314" i="5"/>
  <c r="AM314" i="5"/>
  <c r="AR314" i="5"/>
  <c r="AW314" i="5"/>
  <c r="A315" i="5"/>
  <c r="B315" i="5"/>
  <c r="C315" i="5"/>
  <c r="G315" i="5"/>
  <c r="L315" i="5"/>
  <c r="S315" i="5"/>
  <c r="U315" i="5"/>
  <c r="Y315" i="5"/>
  <c r="AD315" i="5"/>
  <c r="AI315" i="5"/>
  <c r="AM315" i="5"/>
  <c r="AW315" i="5"/>
  <c r="A316" i="5"/>
  <c r="B316" i="5"/>
  <c r="C316" i="5"/>
  <c r="L316" i="5"/>
  <c r="U316" i="5"/>
  <c r="Z316" i="5"/>
  <c r="AD316" i="5"/>
  <c r="AI316" i="5"/>
  <c r="AM316" i="5"/>
  <c r="AR316" i="5"/>
  <c r="AW316" i="5"/>
  <c r="A317" i="5"/>
  <c r="B317" i="5"/>
  <c r="C317" i="5"/>
  <c r="L317" i="5"/>
  <c r="Q317" i="5"/>
  <c r="U317" i="5"/>
  <c r="Z317" i="5"/>
  <c r="AD317" i="5"/>
  <c r="AH317" i="5"/>
  <c r="AM317" i="5"/>
  <c r="AW317" i="5"/>
  <c r="A318" i="5"/>
  <c r="B318" i="5"/>
  <c r="C318" i="5"/>
  <c r="J318" i="5"/>
  <c r="L318" i="5"/>
  <c r="Q318" i="5"/>
  <c r="U318" i="5"/>
  <c r="Y318" i="5"/>
  <c r="AD318" i="5"/>
  <c r="AM318" i="5"/>
  <c r="AQ318" i="5"/>
  <c r="AW318" i="5"/>
  <c r="A319" i="5"/>
  <c r="B319" i="5"/>
  <c r="C319" i="5"/>
  <c r="H319" i="5"/>
  <c r="L319" i="5"/>
  <c r="U319" i="5"/>
  <c r="AD319" i="5"/>
  <c r="AM319" i="5"/>
  <c r="AW319" i="5"/>
  <c r="A320" i="5"/>
  <c r="B320" i="5"/>
  <c r="C320" i="5"/>
  <c r="L320" i="5"/>
  <c r="U320" i="5"/>
  <c r="AD320" i="5"/>
  <c r="AM320" i="5"/>
  <c r="AR320" i="5"/>
  <c r="AW320" i="5"/>
  <c r="A321" i="5"/>
  <c r="B321" i="5"/>
  <c r="C321" i="5"/>
  <c r="I321" i="5"/>
  <c r="L321" i="5"/>
  <c r="P321" i="5"/>
  <c r="U321" i="5"/>
  <c r="AB321" i="5"/>
  <c r="AD321" i="5"/>
  <c r="AK321" i="5"/>
  <c r="AM321" i="5"/>
  <c r="AW321" i="5"/>
  <c r="A322" i="5"/>
  <c r="B322" i="5"/>
  <c r="C322" i="5"/>
  <c r="L322" i="5"/>
  <c r="U322" i="5"/>
  <c r="AD322" i="5"/>
  <c r="AI322" i="5"/>
  <c r="AM322" i="5"/>
  <c r="AW322" i="5"/>
  <c r="A323" i="5"/>
  <c r="B323" i="5"/>
  <c r="C323" i="5"/>
  <c r="H323" i="5"/>
  <c r="L323" i="5"/>
  <c r="U323" i="5"/>
  <c r="AD323" i="5"/>
  <c r="AM323" i="5"/>
  <c r="AQ323" i="5"/>
  <c r="AW323" i="5"/>
  <c r="A324" i="5"/>
  <c r="B324" i="5"/>
  <c r="C324" i="5"/>
  <c r="L324" i="5"/>
  <c r="P324" i="5"/>
  <c r="U324" i="5"/>
  <c r="AD324" i="5"/>
  <c r="AM324" i="5"/>
  <c r="AQ324" i="5"/>
  <c r="AW324" i="5"/>
  <c r="A325" i="5"/>
  <c r="B325" i="5"/>
  <c r="C325" i="5"/>
  <c r="I325" i="5"/>
  <c r="L325" i="5"/>
  <c r="S325" i="5"/>
  <c r="U325" i="5"/>
  <c r="AD325" i="5"/>
  <c r="AH325" i="5"/>
  <c r="AM325" i="5"/>
  <c r="AW325" i="5"/>
  <c r="A326" i="5"/>
  <c r="B326" i="5"/>
  <c r="C326" i="5"/>
  <c r="L326" i="5"/>
  <c r="P326" i="5"/>
  <c r="U326" i="5"/>
  <c r="Y326" i="5"/>
  <c r="AD326" i="5"/>
  <c r="AM326" i="5"/>
  <c r="AR326" i="5"/>
  <c r="AW326" i="5"/>
  <c r="A327" i="5"/>
  <c r="B327" i="5"/>
  <c r="C327" i="5"/>
  <c r="G327" i="5"/>
  <c r="L327" i="5"/>
  <c r="Q327" i="5"/>
  <c r="U327" i="5"/>
  <c r="AD327" i="5"/>
  <c r="AM327" i="5"/>
  <c r="AW327" i="5"/>
  <c r="A328" i="5"/>
  <c r="B328" i="5"/>
  <c r="C328" i="5"/>
  <c r="G328" i="5"/>
  <c r="L328" i="5"/>
  <c r="P328" i="5"/>
  <c r="U328" i="5"/>
  <c r="AB328" i="5"/>
  <c r="AD328" i="5"/>
  <c r="AM328" i="5"/>
  <c r="AR328" i="5"/>
  <c r="AW328" i="5"/>
  <c r="A329" i="5"/>
  <c r="B329" i="5"/>
  <c r="C329" i="5"/>
  <c r="G329" i="5"/>
  <c r="L329" i="5"/>
  <c r="U329" i="5"/>
  <c r="AD329" i="5"/>
  <c r="AH329" i="5"/>
  <c r="AM329" i="5"/>
  <c r="AW329" i="5"/>
  <c r="A330" i="5"/>
  <c r="B330" i="5"/>
  <c r="C330" i="5"/>
  <c r="L330" i="5"/>
  <c r="U330" i="5"/>
  <c r="AD330" i="5"/>
  <c r="AM330" i="5"/>
  <c r="AQ330" i="5"/>
  <c r="AW330" i="5"/>
  <c r="A331" i="5"/>
  <c r="B331" i="5"/>
  <c r="C331" i="5"/>
  <c r="I331" i="5"/>
  <c r="L331" i="5"/>
  <c r="U331" i="5"/>
  <c r="Y331" i="5"/>
  <c r="AD331" i="5"/>
  <c r="AM331" i="5"/>
  <c r="AQ331" i="5"/>
  <c r="AW331" i="5"/>
  <c r="A332" i="5"/>
  <c r="B332" i="5"/>
  <c r="C332" i="5"/>
  <c r="H332" i="5"/>
  <c r="L332" i="5"/>
  <c r="U332" i="5"/>
  <c r="AD332" i="5"/>
  <c r="AM332" i="5"/>
  <c r="AR332" i="5"/>
  <c r="AW332" i="5"/>
  <c r="A333" i="5"/>
  <c r="B333" i="5"/>
  <c r="C333" i="5"/>
  <c r="I333" i="5"/>
  <c r="L333" i="5"/>
  <c r="P333" i="5"/>
  <c r="U333" i="5"/>
  <c r="Y333" i="5"/>
  <c r="AD333" i="5"/>
  <c r="AI333" i="5"/>
  <c r="AM333" i="5"/>
  <c r="AW333" i="5"/>
  <c r="A334" i="5"/>
  <c r="B334" i="5"/>
  <c r="C334" i="5"/>
  <c r="L334" i="5"/>
  <c r="U334" i="5"/>
  <c r="Y334" i="5"/>
  <c r="AD334" i="5"/>
  <c r="AM334" i="5"/>
  <c r="AT334" i="5"/>
  <c r="AW334" i="5"/>
  <c r="A335" i="5"/>
  <c r="B335" i="5"/>
  <c r="C335" i="5"/>
  <c r="L335" i="5"/>
  <c r="S335" i="5"/>
  <c r="U335" i="5"/>
  <c r="Y335" i="5"/>
  <c r="AD335" i="5"/>
  <c r="AK335" i="5"/>
  <c r="AM335" i="5"/>
  <c r="AW335" i="5"/>
  <c r="A336" i="5"/>
  <c r="B336" i="5"/>
  <c r="C336" i="5"/>
  <c r="L336" i="5"/>
  <c r="U336" i="5"/>
  <c r="AB336" i="5"/>
  <c r="AD336" i="5"/>
  <c r="AH336" i="5"/>
  <c r="AM336" i="5"/>
  <c r="AQ336" i="5"/>
  <c r="AW336" i="5"/>
  <c r="A337" i="5"/>
  <c r="B337" i="5"/>
  <c r="C337" i="5"/>
  <c r="L337" i="5"/>
  <c r="U337" i="5"/>
  <c r="AD337" i="5"/>
  <c r="AM337" i="5"/>
  <c r="AR337" i="5"/>
  <c r="AW337" i="5"/>
  <c r="A338" i="5"/>
  <c r="B338" i="5"/>
  <c r="C338" i="5"/>
  <c r="I338" i="5"/>
  <c r="L338" i="5"/>
  <c r="U338" i="5"/>
  <c r="AB338" i="5"/>
  <c r="AD338" i="5"/>
  <c r="AI338" i="5"/>
  <c r="AM338" i="5"/>
  <c r="AW338" i="5"/>
  <c r="A339" i="5"/>
  <c r="B339" i="5"/>
  <c r="C339" i="5"/>
  <c r="L339" i="5"/>
  <c r="Q339" i="5"/>
  <c r="U339" i="5"/>
  <c r="AD339" i="5"/>
  <c r="AM339" i="5"/>
  <c r="AQ339" i="5"/>
  <c r="AW339" i="5"/>
  <c r="A340" i="5"/>
  <c r="B340" i="5"/>
  <c r="C340" i="5"/>
  <c r="L340" i="5"/>
  <c r="Q340" i="5"/>
  <c r="U340" i="5"/>
  <c r="Y340" i="5"/>
  <c r="AD340" i="5"/>
  <c r="AM340" i="5"/>
  <c r="AQ340" i="5"/>
  <c r="AW340" i="5"/>
  <c r="A341" i="5"/>
  <c r="B341" i="5"/>
  <c r="C341" i="5"/>
  <c r="H341" i="5"/>
  <c r="L341" i="5"/>
  <c r="P341" i="5"/>
  <c r="U341" i="5"/>
  <c r="AD341" i="5"/>
  <c r="AM341" i="5"/>
  <c r="AW341" i="5"/>
  <c r="A342" i="5"/>
  <c r="B342" i="5"/>
  <c r="C342" i="5"/>
  <c r="H342" i="5"/>
  <c r="L342" i="5"/>
  <c r="U342" i="5"/>
  <c r="AB342" i="5"/>
  <c r="AD342" i="5"/>
  <c r="AM342" i="5"/>
  <c r="AT342" i="5"/>
  <c r="AW342" i="5"/>
  <c r="A343" i="5"/>
  <c r="B343" i="5"/>
  <c r="C343" i="5"/>
  <c r="L343" i="5"/>
  <c r="U343" i="5"/>
  <c r="Y343" i="5"/>
  <c r="AD343" i="5"/>
  <c r="AM343" i="5"/>
  <c r="AW343" i="5"/>
  <c r="A344" i="5"/>
  <c r="B344" i="5"/>
  <c r="C344" i="5"/>
  <c r="I344" i="5"/>
  <c r="L344" i="5"/>
  <c r="Q344" i="5"/>
  <c r="U344" i="5"/>
  <c r="AD344" i="5"/>
  <c r="AH344" i="5"/>
  <c r="AM344" i="5"/>
  <c r="AW344" i="5"/>
  <c r="A345" i="5"/>
  <c r="B345" i="5"/>
  <c r="C345" i="5"/>
  <c r="L345" i="5"/>
  <c r="P345" i="5"/>
  <c r="U345" i="5"/>
  <c r="AB345" i="5"/>
  <c r="AD345" i="5"/>
  <c r="AM345" i="5"/>
  <c r="AW345" i="5"/>
  <c r="A346" i="5"/>
  <c r="B346" i="5"/>
  <c r="C346" i="5"/>
  <c r="J346" i="5"/>
  <c r="L346" i="5"/>
  <c r="Q346" i="5"/>
  <c r="U346" i="5"/>
  <c r="AD346" i="5"/>
  <c r="AI346" i="5"/>
  <c r="AM346" i="5"/>
  <c r="AT346" i="5"/>
  <c r="AW346" i="5"/>
  <c r="A347" i="5"/>
  <c r="B347" i="5"/>
  <c r="C347" i="5"/>
  <c r="L347" i="5"/>
  <c r="Q347" i="5"/>
  <c r="U347" i="5"/>
  <c r="AD347" i="5"/>
  <c r="AH347" i="5"/>
  <c r="AM347" i="5"/>
  <c r="AW347" i="5"/>
  <c r="A348" i="5"/>
  <c r="B348" i="5"/>
  <c r="C348" i="5"/>
  <c r="L348" i="5"/>
  <c r="U348" i="5"/>
  <c r="Y348" i="5"/>
  <c r="AD348" i="5"/>
  <c r="AM348" i="5"/>
  <c r="AW348" i="5"/>
  <c r="A349" i="5"/>
  <c r="B349" i="5"/>
  <c r="C349" i="5"/>
  <c r="H349" i="5"/>
  <c r="L349" i="5"/>
  <c r="Q349" i="5"/>
  <c r="U349" i="5"/>
  <c r="AD349" i="5"/>
  <c r="AM349" i="5"/>
  <c r="AW349" i="5"/>
  <c r="A350" i="5"/>
  <c r="B350" i="5"/>
  <c r="C350" i="5"/>
  <c r="L350" i="5"/>
  <c r="U350" i="5"/>
  <c r="AB350" i="5"/>
  <c r="AD350" i="5"/>
  <c r="AM350" i="5"/>
  <c r="AR350" i="5"/>
  <c r="AW350" i="5"/>
  <c r="A351" i="5"/>
  <c r="B351" i="5"/>
  <c r="C351" i="5"/>
  <c r="G351" i="5"/>
  <c r="L351" i="5"/>
  <c r="U351" i="5"/>
  <c r="AD351" i="5"/>
  <c r="AI351" i="5"/>
  <c r="AM351" i="5"/>
  <c r="AW351" i="5"/>
  <c r="A352" i="5"/>
  <c r="B352" i="5"/>
  <c r="C352" i="5"/>
  <c r="I352" i="5"/>
  <c r="L352" i="5"/>
  <c r="U352" i="5"/>
  <c r="Y352" i="5"/>
  <c r="AD352" i="5"/>
  <c r="AH352" i="5"/>
  <c r="AM352" i="5"/>
  <c r="AW352" i="5"/>
  <c r="A353" i="5"/>
  <c r="B353" i="5"/>
  <c r="C353" i="5"/>
  <c r="J353" i="5"/>
  <c r="L353" i="5"/>
  <c r="P353" i="5"/>
  <c r="U353" i="5"/>
  <c r="Y353" i="5"/>
  <c r="AD353" i="5"/>
  <c r="AH353" i="5"/>
  <c r="AM353" i="5"/>
  <c r="AW353" i="5"/>
  <c r="A354" i="5"/>
  <c r="B354" i="5"/>
  <c r="C354" i="5"/>
  <c r="J354" i="5"/>
  <c r="L354" i="5"/>
  <c r="Q354" i="5"/>
  <c r="U354" i="5"/>
  <c r="AB354" i="5"/>
  <c r="AD354" i="5"/>
  <c r="AM354" i="5"/>
  <c r="AR354" i="5"/>
  <c r="AW354" i="5"/>
  <c r="A355" i="5"/>
  <c r="B355" i="5"/>
  <c r="C355" i="5"/>
  <c r="J355" i="5"/>
  <c r="L355" i="5"/>
  <c r="Q355" i="5"/>
  <c r="U355" i="5"/>
  <c r="AD355" i="5"/>
  <c r="AM355" i="5"/>
  <c r="AQ355" i="5"/>
  <c r="AW355" i="5"/>
  <c r="A356" i="5"/>
  <c r="B356" i="5"/>
  <c r="C356" i="5"/>
  <c r="L356" i="5"/>
  <c r="Q356" i="5"/>
  <c r="U356" i="5"/>
  <c r="AB356" i="5"/>
  <c r="AD356" i="5"/>
  <c r="AH356" i="5"/>
  <c r="AM356" i="5"/>
  <c r="AT356" i="5"/>
  <c r="AW356" i="5"/>
  <c r="A357" i="5"/>
  <c r="B357" i="5"/>
  <c r="C357" i="5"/>
  <c r="H357" i="5"/>
  <c r="L357" i="5"/>
  <c r="S357" i="5"/>
  <c r="U357" i="5"/>
  <c r="Y357" i="5"/>
  <c r="AD357" i="5"/>
  <c r="AH357" i="5"/>
  <c r="AM357" i="5"/>
  <c r="AQ357" i="5"/>
  <c r="AW357" i="5"/>
  <c r="A358" i="5"/>
  <c r="B358" i="5"/>
  <c r="C358" i="5"/>
  <c r="H358" i="5"/>
  <c r="L358" i="5"/>
  <c r="Q358" i="5"/>
  <c r="U358" i="5"/>
  <c r="AD358" i="5"/>
  <c r="AH358" i="5"/>
  <c r="AM358" i="5"/>
  <c r="AW358" i="5"/>
  <c r="A359" i="5"/>
  <c r="B359" i="5"/>
  <c r="C359" i="5"/>
  <c r="L359" i="5"/>
  <c r="P359" i="5"/>
  <c r="U359" i="5"/>
  <c r="AD359" i="5"/>
  <c r="AM359" i="5"/>
  <c r="AQ359" i="5"/>
  <c r="AW359" i="5"/>
  <c r="A360" i="5"/>
  <c r="B360" i="5"/>
  <c r="C360" i="5"/>
  <c r="G360" i="5"/>
  <c r="L360" i="5"/>
  <c r="U360" i="5"/>
  <c r="Y360" i="5"/>
  <c r="AD360" i="5"/>
  <c r="AM360" i="5"/>
  <c r="AW360" i="5"/>
  <c r="A361" i="5"/>
  <c r="B361" i="5"/>
  <c r="C361" i="5"/>
  <c r="L361" i="5"/>
  <c r="P361" i="5"/>
  <c r="U361" i="5"/>
  <c r="AB361" i="5"/>
  <c r="AD361" i="5"/>
  <c r="AM361" i="5"/>
  <c r="AQ361" i="5"/>
  <c r="AW361" i="5"/>
  <c r="A362" i="5"/>
  <c r="B362" i="5"/>
  <c r="C362" i="5"/>
  <c r="G362" i="5"/>
  <c r="L362" i="5"/>
  <c r="U362" i="5"/>
  <c r="AD362" i="5"/>
  <c r="AH362" i="5"/>
  <c r="AM362" i="5"/>
  <c r="AQ362" i="5"/>
  <c r="AW362" i="5"/>
  <c r="A363" i="5"/>
  <c r="B363" i="5"/>
  <c r="C363" i="5"/>
  <c r="L363" i="5"/>
  <c r="P363" i="5"/>
  <c r="U363" i="5"/>
  <c r="Y363" i="5"/>
  <c r="AD363" i="5"/>
  <c r="AH363" i="5"/>
  <c r="AM363" i="5"/>
  <c r="AT363" i="5"/>
  <c r="AW363" i="5"/>
  <c r="A364" i="5"/>
  <c r="B364" i="5"/>
  <c r="C364" i="5"/>
  <c r="G364" i="5"/>
  <c r="L364" i="5"/>
  <c r="P364" i="5"/>
  <c r="U364" i="5"/>
  <c r="Y364" i="5"/>
  <c r="AD364" i="5"/>
  <c r="AI364" i="5"/>
  <c r="AM364" i="5"/>
  <c r="AR364" i="5"/>
  <c r="AW364" i="5"/>
  <c r="A365" i="5"/>
  <c r="B365" i="5"/>
  <c r="C365" i="5"/>
  <c r="I365" i="5"/>
  <c r="L365" i="5"/>
  <c r="U365" i="5"/>
  <c r="AB365" i="5"/>
  <c r="AD365" i="5"/>
  <c r="AK365" i="5"/>
  <c r="AM365" i="5"/>
  <c r="AT365" i="5"/>
  <c r="AW365" i="5"/>
  <c r="A366" i="5"/>
  <c r="B366" i="5"/>
  <c r="C366" i="5"/>
  <c r="G366" i="5"/>
  <c r="L366" i="5"/>
  <c r="U366" i="5"/>
  <c r="Z366" i="5"/>
  <c r="AD366" i="5"/>
  <c r="AI366" i="5"/>
  <c r="AM366" i="5"/>
  <c r="AR366" i="5"/>
  <c r="AW366" i="5"/>
  <c r="A367" i="5"/>
  <c r="B367" i="5"/>
  <c r="C367" i="5"/>
  <c r="J367" i="5"/>
  <c r="L367" i="5"/>
  <c r="U367" i="5"/>
  <c r="Y367" i="5"/>
  <c r="AD367" i="5"/>
  <c r="AM367" i="5"/>
  <c r="AW367" i="5"/>
  <c r="A368" i="5"/>
  <c r="B368" i="5"/>
  <c r="C368" i="5"/>
  <c r="J368" i="5"/>
  <c r="L368" i="5"/>
  <c r="P368" i="5"/>
  <c r="U368" i="5"/>
  <c r="Y368" i="5"/>
  <c r="AD368" i="5"/>
  <c r="AK368" i="5"/>
  <c r="AM368" i="5"/>
  <c r="AW368" i="5"/>
  <c r="A369" i="5"/>
  <c r="B369" i="5"/>
  <c r="C369" i="5"/>
  <c r="I369" i="5"/>
  <c r="L369" i="5"/>
  <c r="U369" i="5"/>
  <c r="AD369" i="5"/>
  <c r="AH369" i="5"/>
  <c r="AM369" i="5"/>
  <c r="AW369" i="5"/>
  <c r="A370" i="5"/>
  <c r="B370" i="5"/>
  <c r="C370" i="5"/>
  <c r="I370" i="5"/>
  <c r="L370" i="5"/>
  <c r="P370" i="5"/>
  <c r="U370" i="5"/>
  <c r="AD370" i="5"/>
  <c r="AM370" i="5"/>
  <c r="AQ370" i="5"/>
  <c r="AW370" i="5"/>
  <c r="A371" i="5"/>
  <c r="B371" i="5"/>
  <c r="C371" i="5"/>
  <c r="L371" i="5"/>
  <c r="P371" i="5"/>
  <c r="U371" i="5"/>
  <c r="AD371" i="5"/>
  <c r="AM371" i="5"/>
  <c r="AT371" i="5"/>
  <c r="AW371" i="5"/>
  <c r="A372" i="5"/>
  <c r="B372" i="5"/>
  <c r="C372" i="5"/>
  <c r="G372" i="5"/>
  <c r="L372" i="5"/>
  <c r="P372" i="5"/>
  <c r="U372" i="5"/>
  <c r="AD372" i="5"/>
  <c r="AM372" i="5"/>
  <c r="AW372" i="5"/>
  <c r="A373" i="5"/>
  <c r="B373" i="5"/>
  <c r="C373" i="5"/>
  <c r="H373" i="5"/>
  <c r="L373" i="5"/>
  <c r="P373" i="5"/>
  <c r="U373" i="5"/>
  <c r="AD373" i="5"/>
  <c r="AM373" i="5"/>
  <c r="AR373" i="5"/>
  <c r="AW373" i="5"/>
  <c r="A374" i="5"/>
  <c r="B374" i="5"/>
  <c r="C374" i="5"/>
  <c r="L374" i="5"/>
  <c r="S374" i="5"/>
  <c r="U374" i="5"/>
  <c r="AD374" i="5"/>
  <c r="AM374" i="5"/>
  <c r="AR374" i="5"/>
  <c r="AW374" i="5"/>
  <c r="A375" i="5"/>
  <c r="B375" i="5"/>
  <c r="C375" i="5"/>
  <c r="J375" i="5"/>
  <c r="L375" i="5"/>
  <c r="U375" i="5"/>
  <c r="Z375" i="5"/>
  <c r="AD375" i="5"/>
  <c r="AM375" i="5"/>
  <c r="AW375" i="5"/>
  <c r="A376" i="5"/>
  <c r="B376" i="5"/>
  <c r="C376" i="5"/>
  <c r="L376" i="5"/>
  <c r="U376" i="5"/>
  <c r="AD376" i="5"/>
  <c r="AM376" i="5"/>
  <c r="AR376" i="5"/>
  <c r="AW376" i="5"/>
  <c r="A377" i="5"/>
  <c r="B377" i="5"/>
  <c r="C377" i="5"/>
  <c r="L377" i="5"/>
  <c r="P377" i="5"/>
  <c r="U377" i="5"/>
  <c r="AB377" i="5"/>
  <c r="AD377" i="5"/>
  <c r="AM377" i="5"/>
  <c r="AR377" i="5"/>
  <c r="AW377" i="5"/>
  <c r="A378" i="5"/>
  <c r="B378" i="5"/>
  <c r="C378" i="5"/>
  <c r="G378" i="5"/>
  <c r="L378" i="5"/>
  <c r="S378" i="5"/>
  <c r="U378" i="5"/>
  <c r="Z378" i="5"/>
  <c r="AD378" i="5"/>
  <c r="AK378" i="5"/>
  <c r="AM378" i="5"/>
  <c r="AQ378" i="5"/>
  <c r="AW378" i="5"/>
  <c r="A379" i="5"/>
  <c r="B379" i="5"/>
  <c r="C379" i="5"/>
  <c r="I379" i="5"/>
  <c r="L379" i="5"/>
  <c r="U379" i="5"/>
  <c r="AD379" i="5"/>
  <c r="AM379" i="5"/>
  <c r="AR379" i="5"/>
  <c r="AW379" i="5"/>
  <c r="A380" i="5"/>
  <c r="B380" i="5"/>
  <c r="C380" i="5"/>
  <c r="I380" i="5"/>
  <c r="L380" i="5"/>
  <c r="U380" i="5"/>
  <c r="AD380" i="5"/>
  <c r="AI380" i="5"/>
  <c r="AM380" i="5"/>
  <c r="AW380" i="5"/>
  <c r="A381" i="5"/>
  <c r="B381" i="5"/>
  <c r="C381" i="5"/>
  <c r="H381" i="5"/>
  <c r="L381" i="5"/>
  <c r="Q381" i="5"/>
  <c r="U381" i="5"/>
  <c r="Y381" i="5"/>
  <c r="AD381" i="5"/>
  <c r="AH381" i="5"/>
  <c r="AM381" i="5"/>
  <c r="AW381" i="5"/>
  <c r="A382" i="5"/>
  <c r="B382" i="5"/>
  <c r="C382" i="5"/>
  <c r="G382" i="5"/>
  <c r="L382" i="5"/>
  <c r="U382" i="5"/>
  <c r="AD382" i="5"/>
  <c r="AH382" i="5"/>
  <c r="AM382" i="5"/>
  <c r="AW382" i="5"/>
  <c r="A383" i="5"/>
  <c r="B383" i="5"/>
  <c r="C383" i="5"/>
  <c r="L383" i="5"/>
  <c r="U383" i="5"/>
  <c r="Z383" i="5"/>
  <c r="AD383" i="5"/>
  <c r="AI383" i="5"/>
  <c r="AM383" i="5"/>
  <c r="AW383" i="5"/>
  <c r="A384" i="5"/>
  <c r="B384" i="5"/>
  <c r="C384" i="5"/>
  <c r="H384" i="5"/>
  <c r="L384" i="5"/>
  <c r="Q384" i="5"/>
  <c r="U384" i="5"/>
  <c r="Z384" i="5"/>
  <c r="AD384" i="5"/>
  <c r="AK384" i="5"/>
  <c r="AM384" i="5"/>
  <c r="AW384" i="5"/>
  <c r="A385" i="5"/>
  <c r="B385" i="5"/>
  <c r="C385" i="5"/>
  <c r="H385" i="5"/>
  <c r="L385" i="5"/>
  <c r="Q385" i="5"/>
  <c r="U385" i="5"/>
  <c r="Z385" i="5"/>
  <c r="AD385" i="5"/>
  <c r="AM385" i="5"/>
  <c r="AW385" i="5"/>
  <c r="A386" i="5"/>
  <c r="B386" i="5"/>
  <c r="C386" i="5"/>
  <c r="H386" i="5"/>
  <c r="L386" i="5"/>
  <c r="U386" i="5"/>
  <c r="AD386" i="5"/>
  <c r="AM386" i="5"/>
  <c r="AW386" i="5"/>
  <c r="A387" i="5"/>
  <c r="B387" i="5"/>
  <c r="C387" i="5"/>
  <c r="L387" i="5"/>
  <c r="U387" i="5"/>
  <c r="Y387" i="5"/>
  <c r="AD387" i="5"/>
  <c r="AM387" i="5"/>
  <c r="AW387" i="5"/>
  <c r="A388" i="5"/>
  <c r="B388" i="5"/>
  <c r="C388" i="5"/>
  <c r="L388" i="5"/>
  <c r="U388" i="5"/>
  <c r="AD388" i="5"/>
  <c r="AK388" i="5"/>
  <c r="AM388" i="5"/>
  <c r="AQ388" i="5"/>
  <c r="AW388" i="5"/>
  <c r="A389" i="5"/>
  <c r="B389" i="5"/>
  <c r="C389" i="5"/>
  <c r="L389" i="5"/>
  <c r="Q389" i="5"/>
  <c r="U389" i="5"/>
  <c r="AD389" i="5"/>
  <c r="AI389" i="5"/>
  <c r="AM389" i="5"/>
  <c r="AW389" i="5"/>
  <c r="A390" i="5"/>
  <c r="B390" i="5"/>
  <c r="C390" i="5"/>
  <c r="L390" i="5"/>
  <c r="Q390" i="5"/>
  <c r="U390" i="5"/>
  <c r="Z390" i="5"/>
  <c r="AD390" i="5"/>
  <c r="AH390" i="5"/>
  <c r="AM390" i="5"/>
  <c r="AW390" i="5"/>
  <c r="A391" i="5"/>
  <c r="B391" i="5"/>
  <c r="C391" i="5"/>
  <c r="L391" i="5"/>
  <c r="U391" i="5"/>
  <c r="AB391" i="5"/>
  <c r="AD391" i="5"/>
  <c r="AI391" i="5"/>
  <c r="AM391" i="5"/>
  <c r="AQ391" i="5"/>
  <c r="AW391" i="5"/>
  <c r="A392" i="5"/>
  <c r="B392" i="5"/>
  <c r="C392" i="5"/>
  <c r="H392" i="5"/>
  <c r="L392" i="5"/>
  <c r="Q392" i="5"/>
  <c r="U392" i="5"/>
  <c r="Z392" i="5"/>
  <c r="AD392" i="5"/>
  <c r="AK392" i="5"/>
  <c r="AM392" i="5"/>
  <c r="AQ392" i="5"/>
  <c r="AW392" i="5"/>
  <c r="A393" i="5"/>
  <c r="B393" i="5"/>
  <c r="C393" i="5"/>
  <c r="H393" i="5"/>
  <c r="L393" i="5"/>
  <c r="Q393" i="5"/>
  <c r="U393" i="5"/>
  <c r="AD393" i="5"/>
  <c r="AF393" i="5"/>
  <c r="AM393" i="5"/>
  <c r="AW393" i="5"/>
  <c r="A394" i="5"/>
  <c r="B394" i="5"/>
  <c r="C394" i="5"/>
  <c r="L394" i="5"/>
  <c r="U394" i="5"/>
  <c r="AD394" i="5"/>
  <c r="AM394" i="5"/>
  <c r="AQ394" i="5"/>
  <c r="AW394" i="5"/>
  <c r="A395" i="5"/>
  <c r="B395" i="5"/>
  <c r="C395" i="5"/>
  <c r="G395" i="5"/>
  <c r="L395" i="5"/>
  <c r="U395" i="5"/>
  <c r="AD395" i="5"/>
  <c r="AH395" i="5"/>
  <c r="AM395" i="5"/>
  <c r="AW395" i="5"/>
  <c r="A396" i="5"/>
  <c r="B396" i="5"/>
  <c r="C396" i="5"/>
  <c r="G396" i="5"/>
  <c r="L396" i="5"/>
  <c r="Q396" i="5"/>
  <c r="U396" i="5"/>
  <c r="Y396" i="5"/>
  <c r="AD396" i="5"/>
  <c r="AH396" i="5"/>
  <c r="AM396" i="5"/>
  <c r="AQ396" i="5"/>
  <c r="AW396" i="5"/>
  <c r="A397" i="5"/>
  <c r="B397" i="5"/>
  <c r="C397" i="5"/>
  <c r="J397" i="5"/>
  <c r="L397" i="5"/>
  <c r="P397" i="5"/>
  <c r="U397" i="5"/>
  <c r="AD397" i="5"/>
  <c r="AH397" i="5"/>
  <c r="AM397" i="5"/>
  <c r="AW397" i="5"/>
  <c r="A398" i="5"/>
  <c r="B398" i="5"/>
  <c r="C398" i="5"/>
  <c r="L398" i="5"/>
  <c r="Q398" i="5"/>
  <c r="U398" i="5"/>
  <c r="Y398" i="5"/>
  <c r="AD398" i="5"/>
  <c r="AM398" i="5"/>
  <c r="AQ398" i="5"/>
  <c r="AW398" i="5"/>
  <c r="A399" i="5"/>
  <c r="B399" i="5"/>
  <c r="C399" i="5"/>
  <c r="J399" i="5"/>
  <c r="L399" i="5"/>
  <c r="P399" i="5"/>
  <c r="U399" i="5"/>
  <c r="Y399" i="5"/>
  <c r="AD399" i="5"/>
  <c r="AM399" i="5"/>
  <c r="AQ399" i="5"/>
  <c r="AW399" i="5"/>
  <c r="A400" i="5"/>
  <c r="B400" i="5"/>
  <c r="C400" i="5"/>
  <c r="I400" i="5"/>
  <c r="L400" i="5"/>
  <c r="U400" i="5"/>
  <c r="AD400" i="5"/>
  <c r="AI400" i="5"/>
  <c r="AM400" i="5"/>
  <c r="AW400" i="5"/>
  <c r="A401" i="5"/>
  <c r="B401" i="5"/>
  <c r="C401" i="5"/>
  <c r="G401" i="5"/>
  <c r="L401" i="5"/>
  <c r="P401" i="5"/>
  <c r="U401" i="5"/>
  <c r="AD401" i="5"/>
  <c r="AH401" i="5"/>
  <c r="AM401" i="5"/>
  <c r="AT401" i="5"/>
  <c r="AW401" i="5"/>
  <c r="A402" i="5"/>
  <c r="B402" i="5"/>
  <c r="C402" i="5"/>
  <c r="G402" i="5"/>
  <c r="L402" i="5"/>
  <c r="S402" i="5"/>
  <c r="U402" i="5"/>
  <c r="AD402" i="5"/>
  <c r="AM402" i="5"/>
  <c r="AQ402" i="5"/>
  <c r="AW402" i="5"/>
  <c r="A403" i="5"/>
  <c r="B403" i="5"/>
  <c r="C403" i="5"/>
  <c r="L403" i="5"/>
  <c r="P403" i="5"/>
  <c r="U403" i="5"/>
  <c r="AD403" i="5"/>
  <c r="AH403" i="5"/>
  <c r="AM403" i="5"/>
  <c r="AQ403" i="5"/>
  <c r="AW403" i="5"/>
  <c r="A404" i="5"/>
  <c r="B404" i="5"/>
  <c r="C404" i="5"/>
  <c r="L404" i="5"/>
  <c r="S404" i="5"/>
  <c r="U404" i="5"/>
  <c r="Y404" i="5"/>
  <c r="AD404" i="5"/>
  <c r="AK404" i="5"/>
  <c r="AM404" i="5"/>
  <c r="AQ404" i="5"/>
  <c r="AW404" i="5"/>
  <c r="A405" i="5"/>
  <c r="B405" i="5"/>
  <c r="C405" i="5"/>
  <c r="J405" i="5"/>
  <c r="L405" i="5"/>
  <c r="P405" i="5"/>
  <c r="U405" i="5"/>
  <c r="AD405" i="5"/>
  <c r="AH405" i="5"/>
  <c r="AM405" i="5"/>
  <c r="AQ405" i="5"/>
  <c r="AW405" i="5"/>
  <c r="A406" i="5"/>
  <c r="B406" i="5"/>
  <c r="C406" i="5"/>
  <c r="L406" i="5"/>
  <c r="Q406" i="5"/>
  <c r="U406" i="5"/>
  <c r="AD406" i="5"/>
  <c r="AM406" i="5"/>
  <c r="AW406" i="5"/>
  <c r="A407" i="5"/>
  <c r="B407" i="5"/>
  <c r="C407" i="5"/>
  <c r="L407" i="5"/>
  <c r="P407" i="5"/>
  <c r="U407" i="5"/>
  <c r="Y407" i="5"/>
  <c r="AD407" i="5"/>
  <c r="AM407" i="5"/>
  <c r="AW407" i="5"/>
  <c r="A408" i="5"/>
  <c r="B408" i="5"/>
  <c r="C408" i="5"/>
  <c r="I408" i="5"/>
  <c r="L408" i="5"/>
  <c r="U408" i="5"/>
  <c r="AD408" i="5"/>
  <c r="AM408" i="5"/>
  <c r="AQ408" i="5"/>
  <c r="AW408" i="5"/>
  <c r="A409" i="5"/>
  <c r="B409" i="5"/>
  <c r="C409" i="5"/>
  <c r="G409" i="5"/>
  <c r="L409" i="5"/>
  <c r="P409" i="5"/>
  <c r="U409" i="5"/>
  <c r="AB409" i="5"/>
  <c r="AD409" i="5"/>
  <c r="AM409" i="5"/>
  <c r="AT409" i="5"/>
  <c r="AW409" i="5"/>
  <c r="A410" i="5"/>
  <c r="B410" i="5"/>
  <c r="C410" i="5"/>
  <c r="G410" i="5"/>
  <c r="L410" i="5"/>
  <c r="U410" i="5"/>
  <c r="Y410" i="5"/>
  <c r="AD410" i="5"/>
  <c r="AM410" i="5"/>
  <c r="AW410" i="5"/>
  <c r="A411" i="5"/>
  <c r="B411" i="5"/>
  <c r="C411" i="5"/>
  <c r="L411" i="5"/>
  <c r="U411" i="5"/>
  <c r="AB411" i="5"/>
  <c r="AD411" i="5"/>
  <c r="AK411" i="5"/>
  <c r="AM411" i="5"/>
  <c r="AQ411" i="5"/>
  <c r="AW411" i="5"/>
  <c r="A412" i="5"/>
  <c r="B412" i="5"/>
  <c r="C412" i="5"/>
  <c r="I412" i="5"/>
  <c r="L412" i="5"/>
  <c r="Q412" i="5"/>
  <c r="U412" i="5"/>
  <c r="Y412" i="5"/>
  <c r="AD412" i="5"/>
  <c r="AM412" i="5"/>
  <c r="AR412" i="5"/>
  <c r="AW412" i="5"/>
  <c r="A413" i="5"/>
  <c r="B413" i="5"/>
  <c r="C413" i="5"/>
  <c r="J413" i="5"/>
  <c r="L413" i="5"/>
  <c r="P413" i="5"/>
  <c r="U413" i="5"/>
  <c r="Y413" i="5"/>
  <c r="AD413" i="5"/>
  <c r="AM413" i="5"/>
  <c r="AW413" i="5"/>
  <c r="A414" i="5"/>
  <c r="B414" i="5"/>
  <c r="C414" i="5"/>
  <c r="J414" i="5"/>
  <c r="L414" i="5"/>
  <c r="P414" i="5"/>
  <c r="U414" i="5"/>
  <c r="Y414" i="5"/>
  <c r="AD414" i="5"/>
  <c r="AI414" i="5"/>
  <c r="AM414" i="5"/>
  <c r="AW414" i="5"/>
  <c r="A415" i="5"/>
  <c r="B415" i="5"/>
  <c r="C415" i="5"/>
  <c r="H415" i="5"/>
  <c r="L415" i="5"/>
  <c r="Q415" i="5"/>
  <c r="U415" i="5"/>
  <c r="Y415" i="5"/>
  <c r="AD415" i="5"/>
  <c r="AM415" i="5"/>
  <c r="AT415" i="5"/>
  <c r="AW415" i="5"/>
  <c r="A416" i="5"/>
  <c r="B416" i="5"/>
  <c r="C416" i="5"/>
  <c r="H416" i="5"/>
  <c r="L416" i="5"/>
  <c r="S416" i="5"/>
  <c r="U416" i="5"/>
  <c r="AD416" i="5"/>
  <c r="AI416" i="5"/>
  <c r="AM416" i="5"/>
  <c r="AW416" i="5"/>
  <c r="A417" i="5"/>
  <c r="B417" i="5"/>
  <c r="C417" i="5"/>
  <c r="I417" i="5"/>
  <c r="L417" i="5"/>
  <c r="U417" i="5"/>
  <c r="Z417" i="5"/>
  <c r="AD417" i="5"/>
  <c r="AM417" i="5"/>
  <c r="AR417" i="5"/>
  <c r="AW417" i="5"/>
  <c r="A418" i="5"/>
  <c r="B418" i="5"/>
  <c r="C418" i="5"/>
  <c r="L418" i="5"/>
  <c r="S418" i="5"/>
  <c r="U418" i="5"/>
  <c r="Y418" i="5"/>
  <c r="AD418" i="5"/>
  <c r="AM418" i="5"/>
  <c r="AR418" i="5"/>
  <c r="AW418" i="5"/>
  <c r="A419" i="5"/>
  <c r="B419" i="5"/>
  <c r="C419" i="5"/>
  <c r="H419" i="5"/>
  <c r="L419" i="5"/>
  <c r="U419" i="5"/>
  <c r="AD419" i="5"/>
  <c r="AI419" i="5"/>
  <c r="AM419" i="5"/>
  <c r="AR419" i="5"/>
  <c r="AW419" i="5"/>
  <c r="A420" i="5"/>
  <c r="B420" i="5"/>
  <c r="C420" i="5"/>
  <c r="L420" i="5"/>
  <c r="U420" i="5"/>
  <c r="Z420" i="5"/>
  <c r="AD420" i="5"/>
  <c r="AI420" i="5"/>
  <c r="AM420" i="5"/>
  <c r="AT420" i="5"/>
  <c r="AW420" i="5"/>
  <c r="A421" i="5"/>
  <c r="B421" i="5"/>
  <c r="C421" i="5"/>
  <c r="J421" i="5"/>
  <c r="L421" i="5"/>
  <c r="U421" i="5"/>
  <c r="AD421" i="5"/>
  <c r="AI421" i="5"/>
  <c r="AM421" i="5"/>
  <c r="AQ421" i="5"/>
  <c r="AW421" i="5"/>
  <c r="A422" i="5"/>
  <c r="B422" i="5"/>
  <c r="C422" i="5"/>
  <c r="L422" i="5"/>
  <c r="U422" i="5"/>
  <c r="AD422" i="5"/>
  <c r="AH422" i="5"/>
  <c r="AM422" i="5"/>
  <c r="AW422" i="5"/>
  <c r="A423" i="5"/>
  <c r="B423" i="5"/>
  <c r="C423" i="5"/>
  <c r="H423" i="5"/>
  <c r="L423" i="5"/>
  <c r="U423" i="5"/>
  <c r="Y423" i="5"/>
  <c r="AD423" i="5"/>
  <c r="AH423" i="5"/>
  <c r="AM423" i="5"/>
  <c r="AR423" i="5"/>
  <c r="AW423" i="5"/>
  <c r="A424" i="5"/>
  <c r="B424" i="5"/>
  <c r="C424" i="5"/>
  <c r="L424" i="5"/>
  <c r="P424" i="5"/>
  <c r="U424" i="5"/>
  <c r="AD424" i="5"/>
  <c r="AM424" i="5"/>
  <c r="AW424" i="5"/>
  <c r="A425" i="5"/>
  <c r="B425" i="5"/>
  <c r="C425" i="5"/>
  <c r="L425" i="5"/>
  <c r="Q425" i="5"/>
  <c r="U425" i="5"/>
  <c r="AB425" i="5"/>
  <c r="AD425" i="5"/>
  <c r="AH425" i="5"/>
  <c r="AM425" i="5"/>
  <c r="AW425" i="5"/>
  <c r="A426" i="5"/>
  <c r="B426" i="5"/>
  <c r="C426" i="5"/>
  <c r="H426" i="5"/>
  <c r="L426" i="5"/>
  <c r="U426" i="5"/>
  <c r="AD426" i="5"/>
  <c r="AM426" i="5"/>
  <c r="AW426" i="5"/>
  <c r="A427" i="5"/>
  <c r="B427" i="5"/>
  <c r="C427" i="5"/>
  <c r="L427" i="5"/>
  <c r="U427" i="5"/>
  <c r="AB427" i="5"/>
  <c r="AD427" i="5"/>
  <c r="AI427" i="5"/>
  <c r="AM427" i="5"/>
  <c r="AT427" i="5"/>
  <c r="AW427" i="5"/>
  <c r="A428" i="5"/>
  <c r="B428" i="5"/>
  <c r="C428" i="5"/>
  <c r="L428" i="5"/>
  <c r="U428" i="5"/>
  <c r="AD428" i="5"/>
  <c r="AM428" i="5"/>
  <c r="AW428" i="5"/>
  <c r="A429" i="5"/>
  <c r="B429" i="5"/>
  <c r="C429" i="5"/>
  <c r="I429" i="5"/>
  <c r="L429" i="5"/>
  <c r="U429" i="5"/>
  <c r="Y429" i="5"/>
  <c r="AD429" i="5"/>
  <c r="AM429" i="5"/>
  <c r="AR429" i="5"/>
  <c r="AW429" i="5"/>
  <c r="A430" i="5"/>
  <c r="B430" i="5"/>
  <c r="C430" i="5"/>
  <c r="J430" i="5"/>
  <c r="L430" i="5"/>
  <c r="U430" i="5"/>
  <c r="AD430" i="5"/>
  <c r="AM430" i="5"/>
  <c r="AR430" i="5"/>
  <c r="AW430" i="5"/>
  <c r="A431" i="5"/>
  <c r="B431" i="5"/>
  <c r="C431" i="5"/>
  <c r="L431" i="5"/>
  <c r="P431" i="5"/>
  <c r="U431" i="5"/>
  <c r="Y431" i="5"/>
  <c r="AD431" i="5"/>
  <c r="AH431" i="5"/>
  <c r="AM431" i="5"/>
  <c r="AQ431" i="5"/>
  <c r="AW431" i="5"/>
  <c r="A432" i="5"/>
  <c r="B432" i="5"/>
  <c r="C432" i="5"/>
  <c r="J432" i="5"/>
  <c r="L432" i="5"/>
  <c r="U432" i="5"/>
  <c r="Z432" i="5"/>
  <c r="AD432" i="5"/>
  <c r="AI432" i="5"/>
  <c r="AM432" i="5"/>
  <c r="AW432" i="5"/>
  <c r="A433" i="5"/>
  <c r="B433" i="5"/>
  <c r="C433" i="5"/>
  <c r="L433" i="5"/>
  <c r="P433" i="5"/>
  <c r="U433" i="5"/>
  <c r="AD433" i="5"/>
  <c r="AI433" i="5"/>
  <c r="AM433" i="5"/>
  <c r="AW433" i="5"/>
  <c r="A434" i="5"/>
  <c r="B434" i="5"/>
  <c r="C434" i="5"/>
  <c r="L434" i="5"/>
  <c r="Q434" i="5"/>
  <c r="U434" i="5"/>
  <c r="Z434" i="5"/>
  <c r="AD434" i="5"/>
  <c r="AM434" i="5"/>
  <c r="AR434" i="5"/>
  <c r="AW434" i="5"/>
  <c r="A435" i="5"/>
  <c r="B435" i="5"/>
  <c r="C435" i="5"/>
  <c r="L435" i="5"/>
  <c r="U435" i="5"/>
  <c r="AD435" i="5"/>
  <c r="AK435" i="5"/>
  <c r="AM435" i="5"/>
  <c r="AR435" i="5"/>
  <c r="AW435" i="5"/>
  <c r="A436" i="5"/>
  <c r="B436" i="5"/>
  <c r="C436" i="5"/>
  <c r="G436" i="5"/>
  <c r="L436" i="5"/>
  <c r="Q436" i="5"/>
  <c r="U436" i="5"/>
  <c r="Z436" i="5"/>
  <c r="AD436" i="5"/>
  <c r="AM436" i="5"/>
  <c r="AR436" i="5"/>
  <c r="AW436" i="5"/>
  <c r="A437" i="5"/>
  <c r="B437" i="5"/>
  <c r="C437" i="5"/>
  <c r="L437" i="5"/>
  <c r="U437" i="5"/>
  <c r="Y437" i="5"/>
  <c r="AD437" i="5"/>
  <c r="AH437" i="5"/>
  <c r="AM437" i="5"/>
  <c r="AQ437" i="5"/>
  <c r="AW437" i="5"/>
  <c r="A438" i="5"/>
  <c r="B438" i="5"/>
  <c r="C438" i="5"/>
  <c r="G438" i="5"/>
  <c r="L438" i="5"/>
  <c r="P438" i="5"/>
  <c r="U438" i="5"/>
  <c r="AB438" i="5"/>
  <c r="AD438" i="5"/>
  <c r="AM438" i="5"/>
  <c r="AR438" i="5"/>
  <c r="AW438" i="5"/>
  <c r="A439" i="5"/>
  <c r="B439" i="5"/>
  <c r="C439" i="5"/>
  <c r="J439" i="5"/>
  <c r="L439" i="5"/>
  <c r="P439" i="5"/>
  <c r="U439" i="5"/>
  <c r="AB439" i="5"/>
  <c r="AD439" i="5"/>
  <c r="AH439" i="5"/>
  <c r="AM439" i="5"/>
  <c r="AQ439" i="5"/>
  <c r="AW439" i="5"/>
  <c r="A440" i="5"/>
  <c r="B440" i="5"/>
  <c r="C440" i="5"/>
  <c r="L440" i="5"/>
  <c r="Q440" i="5"/>
  <c r="U440" i="5"/>
  <c r="Y440" i="5"/>
  <c r="AD440" i="5"/>
  <c r="AM440" i="5"/>
  <c r="AW440" i="5"/>
  <c r="A441" i="5"/>
  <c r="B441" i="5"/>
  <c r="C441" i="5"/>
  <c r="G441" i="5"/>
  <c r="L441" i="5"/>
  <c r="P441" i="5"/>
  <c r="U441" i="5"/>
  <c r="AD441" i="5"/>
  <c r="AM441" i="5"/>
  <c r="AT441" i="5"/>
  <c r="AW441" i="5"/>
  <c r="A442" i="5"/>
  <c r="B442" i="5"/>
  <c r="C442" i="5"/>
  <c r="L442" i="5"/>
  <c r="P442" i="5"/>
  <c r="U442" i="5"/>
  <c r="AD442" i="5"/>
  <c r="AM442" i="5"/>
  <c r="AQ442" i="5"/>
  <c r="AW442" i="5"/>
  <c r="A443" i="5"/>
  <c r="B443" i="5"/>
  <c r="C443" i="5"/>
  <c r="H443" i="5"/>
  <c r="L443" i="5"/>
  <c r="U443" i="5"/>
  <c r="AB443" i="5"/>
  <c r="AD443" i="5"/>
  <c r="AH443" i="5"/>
  <c r="AM443" i="5"/>
  <c r="AT443" i="5"/>
  <c r="AW443" i="5"/>
  <c r="A444" i="5"/>
  <c r="B444" i="5"/>
  <c r="C444" i="5"/>
  <c r="G444" i="5"/>
  <c r="L444" i="5"/>
  <c r="Q444" i="5"/>
  <c r="U444" i="5"/>
  <c r="AD444" i="5"/>
  <c r="AM444" i="5"/>
  <c r="AW444" i="5"/>
  <c r="A445" i="5"/>
  <c r="B445" i="5"/>
  <c r="C445" i="5"/>
  <c r="I445" i="5"/>
  <c r="L445" i="5"/>
  <c r="U445" i="5"/>
  <c r="AB445" i="5"/>
  <c r="AD445" i="5"/>
  <c r="AM445" i="5"/>
  <c r="AQ445" i="5"/>
  <c r="AW445" i="5"/>
  <c r="A446" i="5"/>
  <c r="B446" i="5"/>
  <c r="C446" i="5"/>
  <c r="L446" i="5"/>
  <c r="Q446" i="5"/>
  <c r="U446" i="5"/>
  <c r="AD446" i="5"/>
  <c r="AH446" i="5"/>
  <c r="AM446" i="5"/>
  <c r="AW446" i="5"/>
  <c r="A447" i="5"/>
  <c r="B447" i="5"/>
  <c r="C447" i="5"/>
  <c r="L447" i="5"/>
  <c r="P447" i="5"/>
  <c r="U447" i="5"/>
  <c r="Y447" i="5"/>
  <c r="AD447" i="5"/>
  <c r="AM447" i="5"/>
  <c r="AW447" i="5"/>
  <c r="A448" i="5"/>
  <c r="B448" i="5"/>
  <c r="C448" i="5"/>
  <c r="L448" i="5"/>
  <c r="P448" i="5"/>
  <c r="U448" i="5"/>
  <c r="Y448" i="5"/>
  <c r="AD448" i="5"/>
  <c r="AM448" i="5"/>
  <c r="AW448" i="5"/>
  <c r="A449" i="5"/>
  <c r="B449" i="5"/>
  <c r="C449" i="5"/>
  <c r="G449" i="5"/>
  <c r="L449" i="5"/>
  <c r="P449" i="5"/>
  <c r="U449" i="5"/>
  <c r="AB449" i="5"/>
  <c r="AD449" i="5"/>
  <c r="AM449" i="5"/>
  <c r="AW449" i="5"/>
  <c r="A450" i="5"/>
  <c r="B450" i="5"/>
  <c r="C450" i="5"/>
  <c r="G450" i="5"/>
  <c r="L450" i="5"/>
  <c r="U450" i="5"/>
  <c r="AD450" i="5"/>
  <c r="AM450" i="5"/>
  <c r="AQ450" i="5"/>
  <c r="AW450" i="5"/>
  <c r="A451" i="5"/>
  <c r="B451" i="5"/>
  <c r="C451" i="5"/>
  <c r="G451" i="5"/>
  <c r="L451" i="5"/>
  <c r="U451" i="5"/>
  <c r="AD451" i="5"/>
  <c r="AM451" i="5"/>
  <c r="AW451" i="5"/>
  <c r="A452" i="5"/>
  <c r="B452" i="5"/>
  <c r="C452" i="5"/>
  <c r="G452" i="5"/>
  <c r="L452" i="5"/>
  <c r="Q452" i="5"/>
  <c r="U452" i="5"/>
  <c r="AD452" i="5"/>
  <c r="AK452" i="5"/>
  <c r="AM452" i="5"/>
  <c r="AW452" i="5"/>
  <c r="A453" i="5"/>
  <c r="B453" i="5"/>
  <c r="C453" i="5"/>
  <c r="I453" i="5"/>
  <c r="L453" i="5"/>
  <c r="P453" i="5"/>
  <c r="U453" i="5"/>
  <c r="Z453" i="5"/>
  <c r="AD453" i="5"/>
  <c r="AM453" i="5"/>
  <c r="AW453" i="5"/>
  <c r="A454" i="5"/>
  <c r="B454" i="5"/>
  <c r="C454" i="5"/>
  <c r="G454" i="5"/>
  <c r="L454" i="5"/>
  <c r="S454" i="5"/>
  <c r="U454" i="5"/>
  <c r="AD454" i="5"/>
  <c r="AH454" i="5"/>
  <c r="AM454" i="5"/>
  <c r="AQ454" i="5"/>
  <c r="AW454" i="5"/>
  <c r="A455" i="5"/>
  <c r="B455" i="5"/>
  <c r="C455" i="5"/>
  <c r="H455" i="5"/>
  <c r="L455" i="5"/>
  <c r="P455" i="5"/>
  <c r="U455" i="5"/>
  <c r="Z455" i="5"/>
  <c r="AD455" i="5"/>
  <c r="AH455" i="5"/>
  <c r="AM455" i="5"/>
  <c r="AR455" i="5"/>
  <c r="AW455" i="5"/>
  <c r="A456" i="5"/>
  <c r="B456" i="5"/>
  <c r="C456" i="5"/>
  <c r="G456" i="5"/>
  <c r="L456" i="5"/>
  <c r="Q456" i="5"/>
  <c r="U456" i="5"/>
  <c r="AD456" i="5"/>
  <c r="AH456" i="5"/>
  <c r="AM456" i="5"/>
  <c r="AQ456" i="5"/>
  <c r="AW456" i="5"/>
  <c r="A457" i="5"/>
  <c r="B457" i="5"/>
  <c r="C457" i="5"/>
  <c r="H457" i="5"/>
  <c r="L457" i="5"/>
  <c r="U457" i="5"/>
  <c r="AD457" i="5"/>
  <c r="AM457" i="5"/>
  <c r="AW457" i="5"/>
  <c r="A458" i="5"/>
  <c r="B458" i="5"/>
  <c r="C458" i="5"/>
  <c r="L458" i="5"/>
  <c r="Q458" i="5"/>
  <c r="U458" i="5"/>
  <c r="Y458" i="5"/>
  <c r="AD458" i="5"/>
  <c r="AM458" i="5"/>
  <c r="AR458" i="5"/>
  <c r="AW458" i="5"/>
  <c r="A459" i="5"/>
  <c r="B459" i="5"/>
  <c r="C459" i="5"/>
  <c r="G459" i="5"/>
  <c r="L459" i="5"/>
  <c r="U459" i="5"/>
  <c r="Z459" i="5"/>
  <c r="AD459" i="5"/>
  <c r="AI459" i="5"/>
  <c r="AM459" i="5"/>
  <c r="AW459" i="5"/>
  <c r="A460" i="5"/>
  <c r="B460" i="5"/>
  <c r="C460" i="5"/>
  <c r="I460" i="5"/>
  <c r="L460" i="5"/>
  <c r="Q460" i="5"/>
  <c r="U460" i="5"/>
  <c r="Z460" i="5"/>
  <c r="AD460" i="5"/>
  <c r="AM460" i="5"/>
  <c r="AW460" i="5"/>
  <c r="A461" i="5"/>
  <c r="B461" i="5"/>
  <c r="C461" i="5"/>
  <c r="H461" i="5"/>
  <c r="L461" i="5"/>
  <c r="U461" i="5"/>
  <c r="AD461" i="5"/>
  <c r="AM461" i="5"/>
  <c r="AR461" i="5"/>
  <c r="AW461" i="5"/>
  <c r="A462" i="5"/>
  <c r="B462" i="5"/>
  <c r="C462" i="5"/>
  <c r="L462" i="5"/>
  <c r="U462" i="5"/>
  <c r="AD462" i="5"/>
  <c r="AH462" i="5"/>
  <c r="AM462" i="5"/>
  <c r="AQ462" i="5"/>
  <c r="AW462" i="5"/>
  <c r="A463" i="5"/>
  <c r="B463" i="5"/>
  <c r="C463" i="5"/>
  <c r="H463" i="5"/>
  <c r="L463" i="5"/>
  <c r="Q463" i="5"/>
  <c r="U463" i="5"/>
  <c r="Y463" i="5"/>
  <c r="AD463" i="5"/>
  <c r="AI463" i="5"/>
  <c r="AM463" i="5"/>
  <c r="AW463" i="5"/>
  <c r="A464" i="5"/>
  <c r="B464" i="5"/>
  <c r="C464" i="5"/>
  <c r="H464" i="5"/>
  <c r="L464" i="5"/>
  <c r="S464" i="5"/>
  <c r="U464" i="5"/>
  <c r="Z464" i="5"/>
  <c r="AD464" i="5"/>
  <c r="AI464" i="5"/>
  <c r="AM464" i="5"/>
  <c r="AW464" i="5"/>
  <c r="A465" i="5"/>
  <c r="B465" i="5"/>
  <c r="C465" i="5"/>
  <c r="I465" i="5"/>
  <c r="L465" i="5"/>
  <c r="Q465" i="5"/>
  <c r="U465" i="5"/>
  <c r="AD465" i="5"/>
  <c r="AM465" i="5"/>
  <c r="AR465" i="5"/>
  <c r="AW465" i="5"/>
  <c r="A466" i="5"/>
  <c r="B466" i="5"/>
  <c r="C466" i="5"/>
  <c r="I466" i="5"/>
  <c r="L466" i="5"/>
  <c r="P466" i="5"/>
  <c r="U466" i="5"/>
  <c r="AD466" i="5"/>
  <c r="AM466" i="5"/>
  <c r="AW466" i="5"/>
  <c r="A467" i="5"/>
  <c r="B467" i="5"/>
  <c r="C467" i="5"/>
  <c r="L467" i="5"/>
  <c r="U467" i="5"/>
  <c r="AB467" i="5"/>
  <c r="AD467" i="5"/>
  <c r="AM467" i="5"/>
  <c r="AT467" i="5"/>
  <c r="AW467" i="5"/>
  <c r="A468" i="5"/>
  <c r="B468" i="5"/>
  <c r="C468" i="5"/>
  <c r="G468" i="5"/>
  <c r="L468" i="5"/>
  <c r="U468" i="5"/>
  <c r="AD468" i="5"/>
  <c r="AI468" i="5"/>
  <c r="AM468" i="5"/>
  <c r="AR468" i="5"/>
  <c r="AW468" i="5"/>
  <c r="A469" i="5"/>
  <c r="B469" i="5"/>
  <c r="C469" i="5"/>
  <c r="J469" i="5"/>
  <c r="L469" i="5"/>
  <c r="U469" i="5"/>
  <c r="Z469" i="5"/>
  <c r="AD469" i="5"/>
  <c r="AH469" i="5"/>
  <c r="AM469" i="5"/>
  <c r="AQ469" i="5"/>
  <c r="AW469" i="5"/>
  <c r="A470" i="5"/>
  <c r="B470" i="5"/>
  <c r="C470" i="5"/>
  <c r="I470" i="5"/>
  <c r="L470" i="5"/>
  <c r="Q470" i="5"/>
  <c r="U470" i="5"/>
  <c r="Y470" i="5"/>
  <c r="AD470" i="5"/>
  <c r="AI470" i="5"/>
  <c r="AM470" i="5"/>
  <c r="AR470" i="5"/>
  <c r="AW470" i="5"/>
  <c r="A471" i="5"/>
  <c r="B471" i="5"/>
  <c r="C471" i="5"/>
  <c r="L471" i="5"/>
  <c r="Q471" i="5"/>
  <c r="U471" i="5"/>
  <c r="Z471" i="5"/>
  <c r="AD471" i="5"/>
  <c r="AH471" i="5"/>
  <c r="AM471" i="5"/>
  <c r="AW471" i="5"/>
  <c r="A472" i="5"/>
  <c r="B472" i="5"/>
  <c r="C472" i="5"/>
  <c r="G472" i="5"/>
  <c r="L472" i="5"/>
  <c r="P472" i="5"/>
  <c r="U472" i="5"/>
  <c r="Y472" i="5"/>
  <c r="AD472" i="5"/>
  <c r="AI472" i="5"/>
  <c r="AM472" i="5"/>
  <c r="AW472" i="5"/>
  <c r="A473" i="5"/>
  <c r="B473" i="5"/>
  <c r="C473" i="5"/>
  <c r="L473" i="5"/>
  <c r="Q473" i="5"/>
  <c r="U473" i="5"/>
  <c r="Y473" i="5"/>
  <c r="AD473" i="5"/>
  <c r="AI473" i="5"/>
  <c r="AM473" i="5"/>
  <c r="AW473" i="5"/>
  <c r="A474" i="5"/>
  <c r="B474" i="5"/>
  <c r="C474" i="5"/>
  <c r="L474" i="5"/>
  <c r="U474" i="5"/>
  <c r="Z474" i="5"/>
  <c r="AD474" i="5"/>
  <c r="AH474" i="5"/>
  <c r="AM474" i="5"/>
  <c r="AR474" i="5"/>
  <c r="AW474" i="5"/>
  <c r="A475" i="5"/>
  <c r="B475" i="5"/>
  <c r="C475" i="5"/>
  <c r="G475" i="5"/>
  <c r="L475" i="5"/>
  <c r="U475" i="5"/>
  <c r="AB475" i="5"/>
  <c r="AD475" i="5"/>
  <c r="AM475" i="5"/>
  <c r="AT475" i="5"/>
  <c r="AW475" i="5"/>
  <c r="A476" i="5"/>
  <c r="B476" i="5"/>
  <c r="C476" i="5"/>
  <c r="L476" i="5"/>
  <c r="U476" i="5"/>
  <c r="Y476" i="5"/>
  <c r="AD476" i="5"/>
  <c r="AH476" i="5"/>
  <c r="AM476" i="5"/>
  <c r="AT476" i="5"/>
  <c r="AW476" i="5"/>
  <c r="A477" i="5"/>
  <c r="B477" i="5"/>
  <c r="C477" i="5"/>
  <c r="L477" i="5"/>
  <c r="P477" i="5"/>
  <c r="U477" i="5"/>
  <c r="AD477" i="5"/>
  <c r="AM477" i="5"/>
  <c r="AW477" i="5"/>
  <c r="A478" i="5"/>
  <c r="B478" i="5"/>
  <c r="C478" i="5"/>
  <c r="G478" i="5"/>
  <c r="L478" i="5"/>
  <c r="P478" i="5"/>
  <c r="U478" i="5"/>
  <c r="Y478" i="5"/>
  <c r="AD478" i="5"/>
  <c r="AM478" i="5"/>
  <c r="AW478" i="5"/>
  <c r="A479" i="5"/>
  <c r="B479" i="5"/>
  <c r="C479" i="5"/>
  <c r="G479" i="5"/>
  <c r="L479" i="5"/>
  <c r="P479" i="5"/>
  <c r="U479" i="5"/>
  <c r="AD479" i="5"/>
  <c r="AI479" i="5"/>
  <c r="AM479" i="5"/>
  <c r="AQ479" i="5"/>
  <c r="AW479" i="5"/>
  <c r="A480" i="5"/>
  <c r="B480" i="5"/>
  <c r="C480" i="5"/>
  <c r="H480" i="5"/>
  <c r="L480" i="5"/>
  <c r="U480" i="5"/>
  <c r="Y480" i="5"/>
  <c r="AD480" i="5"/>
  <c r="AH480" i="5"/>
  <c r="AM480" i="5"/>
  <c r="AR480" i="5"/>
  <c r="AW480" i="5"/>
  <c r="A481" i="5"/>
  <c r="B481" i="5"/>
  <c r="C481" i="5"/>
  <c r="G481" i="5"/>
  <c r="L481" i="5"/>
  <c r="S481" i="5"/>
  <c r="U481" i="5"/>
  <c r="Y481" i="5"/>
  <c r="AD481" i="5"/>
  <c r="AK481" i="5"/>
  <c r="AM481" i="5"/>
  <c r="AQ481" i="5"/>
  <c r="AW481" i="5"/>
  <c r="A482" i="5"/>
  <c r="B482" i="5"/>
  <c r="C482" i="5"/>
  <c r="I482" i="5"/>
  <c r="L482" i="5"/>
  <c r="U482" i="5"/>
  <c r="AD482" i="5"/>
  <c r="AH482" i="5"/>
  <c r="AM482" i="5"/>
  <c r="AQ482" i="5"/>
  <c r="AW482" i="5"/>
  <c r="A483" i="5"/>
  <c r="B483" i="5"/>
  <c r="C483" i="5"/>
  <c r="G483" i="5"/>
  <c r="L483" i="5"/>
  <c r="Q483" i="5"/>
  <c r="U483" i="5"/>
  <c r="AD483" i="5"/>
  <c r="AH483" i="5"/>
  <c r="AM483" i="5"/>
  <c r="AW483" i="5"/>
  <c r="A484" i="5"/>
  <c r="B484" i="5"/>
  <c r="C484" i="5"/>
  <c r="I484" i="5"/>
  <c r="L484" i="5"/>
  <c r="U484" i="5"/>
  <c r="Y484" i="5"/>
  <c r="AD484" i="5"/>
  <c r="AH484" i="5"/>
  <c r="AM484" i="5"/>
  <c r="AQ484" i="5"/>
  <c r="AW484" i="5"/>
  <c r="A485" i="5"/>
  <c r="B485" i="5"/>
  <c r="C485" i="5"/>
  <c r="L485" i="5"/>
  <c r="P485" i="5"/>
  <c r="U485" i="5"/>
  <c r="AD485" i="5"/>
  <c r="AH485" i="5"/>
  <c r="AM485" i="5"/>
  <c r="AW485" i="5"/>
  <c r="A486" i="5"/>
  <c r="B486" i="5"/>
  <c r="C486" i="5"/>
  <c r="G486" i="5"/>
  <c r="L486" i="5"/>
  <c r="P486" i="5"/>
  <c r="U486" i="5"/>
  <c r="Y486" i="5"/>
  <c r="AD486" i="5"/>
  <c r="AM486" i="5"/>
  <c r="AW486" i="5"/>
  <c r="A487" i="5"/>
  <c r="B487" i="5"/>
  <c r="C487" i="5"/>
  <c r="G487" i="5"/>
  <c r="L487" i="5"/>
  <c r="P487" i="5"/>
  <c r="U487" i="5"/>
  <c r="AD487" i="5"/>
  <c r="AH487" i="5"/>
  <c r="AM487" i="5"/>
  <c r="AQ487" i="5"/>
  <c r="AW487" i="5"/>
  <c r="A488" i="5"/>
  <c r="B488" i="5"/>
  <c r="C488" i="5"/>
  <c r="H488" i="5"/>
  <c r="L488" i="5"/>
  <c r="U488" i="5"/>
  <c r="AD488" i="5"/>
  <c r="AH488" i="5"/>
  <c r="AM488" i="5"/>
  <c r="AR488" i="5"/>
  <c r="AW488" i="5"/>
  <c r="A489" i="5"/>
  <c r="B489" i="5"/>
  <c r="C489" i="5"/>
  <c r="L489" i="5"/>
  <c r="U489" i="5"/>
  <c r="Y489" i="5"/>
  <c r="AD489" i="5"/>
  <c r="AM489" i="5"/>
  <c r="AQ489" i="5"/>
  <c r="AW489" i="5"/>
  <c r="A490" i="5"/>
  <c r="B490" i="5"/>
  <c r="C490" i="5"/>
  <c r="I490" i="5"/>
  <c r="L490" i="5"/>
  <c r="U490" i="5"/>
  <c r="Z490" i="5"/>
  <c r="AD490" i="5"/>
  <c r="AH490" i="5"/>
  <c r="AM490" i="5"/>
  <c r="AQ490" i="5"/>
  <c r="AW490" i="5"/>
  <c r="A491" i="5"/>
  <c r="B491" i="5"/>
  <c r="C491" i="5"/>
  <c r="G491" i="5"/>
  <c r="L491" i="5"/>
  <c r="Q491" i="5"/>
  <c r="U491" i="5"/>
  <c r="AD491" i="5"/>
  <c r="AH491" i="5"/>
  <c r="AM491" i="5"/>
  <c r="AW491" i="5"/>
  <c r="A492" i="5"/>
  <c r="B492" i="5"/>
  <c r="C492" i="5"/>
  <c r="I492" i="5"/>
  <c r="L492" i="5"/>
  <c r="U492" i="5"/>
  <c r="Y492" i="5"/>
  <c r="AD492" i="5"/>
  <c r="AH492" i="5"/>
  <c r="AM492" i="5"/>
  <c r="AQ492" i="5"/>
  <c r="AW492" i="5"/>
  <c r="A493" i="5"/>
  <c r="B493" i="5"/>
  <c r="C493" i="5"/>
  <c r="L493" i="5"/>
  <c r="P493" i="5"/>
  <c r="U493" i="5"/>
  <c r="AD493" i="5"/>
  <c r="AH493" i="5"/>
  <c r="AM493" i="5"/>
  <c r="AW493" i="5"/>
  <c r="A494" i="5"/>
  <c r="B494" i="5"/>
  <c r="C494" i="5"/>
  <c r="G494" i="5"/>
  <c r="L494" i="5"/>
  <c r="P494" i="5"/>
  <c r="U494" i="5"/>
  <c r="Y494" i="5"/>
  <c r="AD494" i="5"/>
  <c r="AM494" i="5"/>
  <c r="AR494" i="5"/>
  <c r="AW494" i="5"/>
  <c r="A495" i="5"/>
  <c r="B495" i="5"/>
  <c r="C495" i="5"/>
  <c r="G495" i="5"/>
  <c r="L495" i="5"/>
  <c r="P495" i="5"/>
  <c r="U495" i="5"/>
  <c r="AD495" i="5"/>
  <c r="AH495" i="5"/>
  <c r="AM495" i="5"/>
  <c r="AQ495" i="5"/>
  <c r="AW495" i="5"/>
  <c r="A496" i="5"/>
  <c r="B496" i="5"/>
  <c r="C496" i="5"/>
  <c r="H496" i="5"/>
  <c r="L496" i="5"/>
  <c r="U496" i="5"/>
  <c r="Z496" i="5"/>
  <c r="AD496" i="5"/>
  <c r="AH496" i="5"/>
  <c r="AM496" i="5"/>
  <c r="AR496" i="5"/>
  <c r="AW496" i="5"/>
  <c r="A497" i="5"/>
  <c r="B497" i="5"/>
  <c r="C497" i="5"/>
  <c r="G497" i="5"/>
  <c r="L497" i="5"/>
  <c r="U497" i="5"/>
  <c r="AD497" i="5"/>
  <c r="AI497" i="5"/>
  <c r="AM497" i="5"/>
  <c r="AQ497" i="5"/>
  <c r="AW497" i="5"/>
  <c r="A498" i="5"/>
  <c r="B498" i="5"/>
  <c r="C498" i="5"/>
  <c r="I498" i="5"/>
  <c r="L498" i="5"/>
  <c r="P498" i="5"/>
  <c r="U498" i="5"/>
  <c r="Z498" i="5"/>
  <c r="AD498" i="5"/>
  <c r="AH498" i="5"/>
  <c r="AM498" i="5"/>
  <c r="AQ498" i="5"/>
  <c r="AW498" i="5"/>
  <c r="A499" i="5"/>
  <c r="B499" i="5"/>
  <c r="C499" i="5"/>
  <c r="G499" i="5"/>
  <c r="L499" i="5"/>
  <c r="Q499" i="5"/>
  <c r="U499" i="5"/>
  <c r="Y499" i="5"/>
  <c r="AD499" i="5"/>
  <c r="AH499" i="5"/>
  <c r="AM499" i="5"/>
  <c r="AW499" i="5"/>
  <c r="A500" i="5"/>
  <c r="B500" i="5"/>
  <c r="C500" i="5"/>
  <c r="I500" i="5"/>
  <c r="L500" i="5"/>
  <c r="U500" i="5"/>
  <c r="Y500" i="5"/>
  <c r="AD500" i="5"/>
  <c r="AH500" i="5"/>
  <c r="AM500" i="5"/>
  <c r="AQ500" i="5"/>
  <c r="AW500" i="5"/>
  <c r="A501" i="5"/>
  <c r="B501" i="5"/>
  <c r="C501" i="5"/>
  <c r="G501" i="5"/>
  <c r="L501" i="5"/>
  <c r="P501" i="5"/>
  <c r="U501" i="5"/>
  <c r="Y501" i="5"/>
  <c r="AD501" i="5"/>
  <c r="AH501" i="5"/>
  <c r="AM501" i="5"/>
  <c r="AW501" i="5"/>
  <c r="A502" i="5"/>
  <c r="B502" i="5"/>
  <c r="C502" i="5"/>
  <c r="G502" i="5"/>
  <c r="L502" i="5"/>
  <c r="P502" i="5"/>
  <c r="U502" i="5"/>
  <c r="Y502" i="5"/>
  <c r="AD502" i="5"/>
  <c r="AM502" i="5"/>
  <c r="AQ502" i="5"/>
  <c r="AW502" i="5"/>
  <c r="A503" i="5"/>
  <c r="B503" i="5"/>
  <c r="C503" i="5"/>
  <c r="G503" i="5"/>
  <c r="L503" i="5"/>
  <c r="Q503" i="5"/>
  <c r="U503" i="5"/>
  <c r="AD503" i="5"/>
  <c r="AI503" i="5"/>
  <c r="AM503" i="5"/>
  <c r="AW503" i="5"/>
  <c r="A203" i="5"/>
  <c r="B203" i="5"/>
  <c r="C203" i="5"/>
  <c r="I203" i="5"/>
  <c r="L203" i="5"/>
  <c r="Q203" i="5"/>
  <c r="U203" i="5"/>
  <c r="Y203" i="5"/>
  <c r="AD203" i="5"/>
  <c r="AM203" i="5"/>
  <c r="AR203" i="5"/>
  <c r="AW203" i="5"/>
  <c r="A202" i="5"/>
  <c r="B202" i="5"/>
  <c r="C202" i="5"/>
  <c r="I202" i="5"/>
  <c r="L202" i="5"/>
  <c r="P202" i="5"/>
  <c r="U202" i="5"/>
  <c r="Z202" i="5"/>
  <c r="AD202" i="5"/>
  <c r="AM202" i="5"/>
  <c r="AW202" i="5"/>
  <c r="A201" i="5"/>
  <c r="B201" i="5"/>
  <c r="C201" i="5"/>
  <c r="H201" i="5"/>
  <c r="L201" i="5"/>
  <c r="U201" i="5"/>
  <c r="Y201" i="5"/>
  <c r="AD201" i="5"/>
  <c r="AI201" i="5"/>
  <c r="AM201" i="5"/>
  <c r="AW201" i="5"/>
  <c r="C5" i="4"/>
  <c r="C6" i="4"/>
  <c r="C7" i="4"/>
  <c r="C8" i="4"/>
  <c r="B5" i="4"/>
  <c r="B6" i="4"/>
  <c r="B7" i="4"/>
  <c r="B8" i="4"/>
  <c r="B4" i="4"/>
  <c r="AK501" i="5"/>
  <c r="H500" i="5"/>
  <c r="AT436" i="5"/>
  <c r="K432" i="5"/>
  <c r="H257" i="5"/>
  <c r="AL290" i="5"/>
  <c r="AB269" i="5"/>
  <c r="AC477" i="5"/>
  <c r="AK422" i="5"/>
  <c r="G412" i="5"/>
  <c r="G342" i="5"/>
  <c r="S341" i="5"/>
  <c r="P265" i="5"/>
  <c r="S452" i="5"/>
  <c r="Z409" i="5"/>
  <c r="AV389" i="5"/>
  <c r="AV445" i="5"/>
  <c r="AV454" i="5"/>
  <c r="AV431" i="5"/>
  <c r="AV334" i="5"/>
  <c r="AF394" i="5"/>
  <c r="K207" i="5"/>
  <c r="P458" i="5"/>
  <c r="AC265" i="5"/>
  <c r="G379" i="5"/>
  <c r="AQ494" i="5"/>
  <c r="AB363" i="5"/>
  <c r="I296" i="5"/>
  <c r="S242" i="5"/>
  <c r="G208" i="5"/>
  <c r="E427" i="5"/>
  <c r="AT359" i="5"/>
  <c r="AF461" i="5"/>
  <c r="K437" i="5"/>
  <c r="AR359" i="5"/>
  <c r="H344" i="5"/>
  <c r="AC291" i="5"/>
  <c r="Z241" i="5"/>
  <c r="AU358" i="5"/>
  <c r="AU403" i="5"/>
  <c r="AU458" i="5"/>
  <c r="AU439" i="5"/>
  <c r="AU229" i="5"/>
  <c r="AU489" i="5"/>
  <c r="AV424" i="5"/>
  <c r="AU402" i="5"/>
  <c r="AU293" i="5"/>
  <c r="AU280" i="5"/>
  <c r="AU258" i="5"/>
  <c r="E226" i="5"/>
  <c r="AU472" i="5"/>
  <c r="AU469" i="5"/>
  <c r="AV466" i="5"/>
  <c r="AU466" i="5"/>
  <c r="AV464" i="5"/>
  <c r="AU398" i="5"/>
  <c r="AU391" i="5"/>
  <c r="AV376" i="5"/>
  <c r="AU373" i="5"/>
  <c r="AU369" i="5"/>
  <c r="AV362" i="5"/>
  <c r="AU345" i="5"/>
  <c r="AV345" i="5"/>
  <c r="AV256" i="5"/>
  <c r="AV217" i="5"/>
  <c r="AU215" i="5"/>
  <c r="AU214" i="5"/>
  <c r="AV280" i="5"/>
  <c r="AU211" i="5"/>
  <c r="AU285" i="5"/>
  <c r="AV284" i="5"/>
  <c r="AU454" i="5"/>
  <c r="AU409" i="5"/>
  <c r="AU357" i="5"/>
  <c r="AU355" i="5"/>
  <c r="AV234" i="5"/>
  <c r="AV230" i="5"/>
  <c r="AU261" i="5"/>
  <c r="AU441" i="5"/>
  <c r="AV449" i="5"/>
  <c r="AV462" i="5"/>
  <c r="AU447" i="5"/>
  <c r="AU443" i="5"/>
  <c r="AU422" i="5"/>
  <c r="AV422" i="5"/>
  <c r="AU420" i="5"/>
  <c r="AV414" i="5"/>
  <c r="AU388" i="5"/>
  <c r="AU387" i="5"/>
  <c r="AV386" i="5"/>
  <c r="AV381" i="5"/>
  <c r="S377" i="5"/>
  <c r="AU368" i="5"/>
  <c r="AU344" i="5"/>
  <c r="AR322" i="5"/>
  <c r="AQ322" i="5"/>
  <c r="H299" i="5"/>
  <c r="G299" i="5"/>
  <c r="AV270" i="5"/>
  <c r="AU250" i="5"/>
  <c r="AU248" i="5"/>
  <c r="AV208" i="5"/>
  <c r="AV206" i="5"/>
  <c r="AU389" i="5"/>
  <c r="AU486" i="5"/>
  <c r="AV426" i="5"/>
  <c r="AU460" i="5"/>
  <c r="AU490" i="5"/>
  <c r="AU456" i="5"/>
  <c r="AV455" i="5"/>
  <c r="AU365" i="5"/>
  <c r="AU356" i="5"/>
  <c r="AV262" i="5"/>
  <c r="AV241" i="5"/>
  <c r="AU232" i="5"/>
  <c r="AU499" i="5"/>
  <c r="G480" i="5"/>
  <c r="S479" i="5"/>
  <c r="AU475" i="5"/>
  <c r="AH470" i="5"/>
  <c r="AT469" i="5"/>
  <c r="AV437" i="5"/>
  <c r="AU437" i="5"/>
  <c r="AU378" i="5"/>
  <c r="Q368" i="5"/>
  <c r="K362" i="5"/>
  <c r="E358" i="5"/>
  <c r="G358" i="5"/>
  <c r="AV342" i="5"/>
  <c r="P339" i="5"/>
  <c r="AV338" i="5"/>
  <c r="AU328" i="5"/>
  <c r="AU324" i="5"/>
  <c r="AU323" i="5"/>
  <c r="AU320" i="5"/>
  <c r="AV317" i="5"/>
  <c r="AU312" i="5"/>
  <c r="AV309" i="5"/>
  <c r="AV269" i="5"/>
  <c r="AU266" i="5"/>
  <c r="J261" i="5"/>
  <c r="I261" i="5"/>
  <c r="G225" i="5"/>
  <c r="J225" i="5"/>
  <c r="AU245" i="5"/>
  <c r="AU310" i="5"/>
  <c r="AV242" i="5"/>
  <c r="AU257" i="5"/>
  <c r="AV291" i="5"/>
  <c r="AH307" i="5"/>
  <c r="AR306" i="5"/>
  <c r="T284" i="5"/>
  <c r="H269" i="5"/>
  <c r="AF260" i="5"/>
  <c r="AF257" i="5"/>
  <c r="J240" i="5"/>
  <c r="AT208" i="5"/>
  <c r="AV216" i="5"/>
  <c r="AU209" i="5"/>
  <c r="AV260" i="5"/>
  <c r="AU282" i="5"/>
  <c r="AV282" i="5"/>
  <c r="E230" i="5"/>
  <c r="AV211" i="5"/>
  <c r="AV275" i="5"/>
  <c r="AV339" i="5"/>
  <c r="AV403" i="5"/>
  <c r="AV467" i="5"/>
  <c r="AV204" i="5"/>
  <c r="AV268" i="5"/>
  <c r="AV332" i="5"/>
  <c r="AV396" i="5"/>
  <c r="AV460" i="5"/>
  <c r="AV247" i="5"/>
  <c r="AV311" i="5"/>
  <c r="AV375" i="5"/>
  <c r="AV439" i="5"/>
  <c r="AV503" i="5"/>
  <c r="AU263" i="5"/>
  <c r="AU327" i="5"/>
  <c r="AV225" i="5"/>
  <c r="AV289" i="5"/>
  <c r="AV353" i="5"/>
  <c r="AV417" i="5"/>
  <c r="AV481" i="5"/>
  <c r="AU241" i="5"/>
  <c r="AU305" i="5"/>
  <c r="AV224" i="5"/>
  <c r="AV352" i="5"/>
  <c r="AV480" i="5"/>
  <c r="AU220" i="5"/>
  <c r="AU306" i="5"/>
  <c r="AV219" i="5"/>
  <c r="AV283" i="5"/>
  <c r="AV347" i="5"/>
  <c r="AV411" i="5"/>
  <c r="AV475" i="5"/>
  <c r="AV212" i="5"/>
  <c r="AV276" i="5"/>
  <c r="AV340" i="5"/>
  <c r="AV404" i="5"/>
  <c r="AV468" i="5"/>
  <c r="AV255" i="5"/>
  <c r="AV319" i="5"/>
  <c r="AV383" i="5"/>
  <c r="AV447" i="5"/>
  <c r="AU207" i="5"/>
  <c r="AU271" i="5"/>
  <c r="AU335" i="5"/>
  <c r="AV233" i="5"/>
  <c r="AV297" i="5"/>
  <c r="AV361" i="5"/>
  <c r="AV425" i="5"/>
  <c r="AV489" i="5"/>
  <c r="AU249" i="5"/>
  <c r="AU313" i="5"/>
  <c r="AV240" i="5"/>
  <c r="AV368" i="5"/>
  <c r="AV496" i="5"/>
  <c r="AU230" i="5"/>
  <c r="AU316" i="5"/>
  <c r="AU384" i="5"/>
  <c r="AU448" i="5"/>
  <c r="AV325" i="5"/>
  <c r="AU286" i="5"/>
  <c r="AV251" i="5"/>
  <c r="AV315" i="5"/>
  <c r="AV379" i="5"/>
  <c r="AV443" i="5"/>
  <c r="AV244" i="5"/>
  <c r="AV308" i="5"/>
  <c r="AV372" i="5"/>
  <c r="AV436" i="5"/>
  <c r="AV500" i="5"/>
  <c r="AV223" i="5"/>
  <c r="AV287" i="5"/>
  <c r="AV351" i="5"/>
  <c r="AV415" i="5"/>
  <c r="AV479" i="5"/>
  <c r="AU239" i="5"/>
  <c r="AU303" i="5"/>
  <c r="AV201" i="5"/>
  <c r="AV265" i="5"/>
  <c r="AV329" i="5"/>
  <c r="AV393" i="5"/>
  <c r="AV457" i="5"/>
  <c r="AU217" i="5"/>
  <c r="AU281" i="5"/>
  <c r="AV304" i="5"/>
  <c r="AV432" i="5"/>
  <c r="AU274" i="5"/>
  <c r="AU352" i="5"/>
  <c r="AU416" i="5"/>
  <c r="AU480" i="5"/>
  <c r="AV453" i="5"/>
  <c r="AU370" i="5"/>
  <c r="AV274" i="5"/>
  <c r="AV402" i="5"/>
  <c r="AU253" i="5"/>
  <c r="AU336" i="5"/>
  <c r="AU401" i="5"/>
  <c r="AU465" i="5"/>
  <c r="AV341" i="5"/>
  <c r="AU298" i="5"/>
  <c r="AU434" i="5"/>
  <c r="AV328" i="5"/>
  <c r="AV456" i="5"/>
  <c r="AU202" i="5"/>
  <c r="AU290" i="5"/>
  <c r="AU364" i="5"/>
  <c r="AU428" i="5"/>
  <c r="AU492" i="5"/>
  <c r="AV218" i="5"/>
  <c r="AV346" i="5"/>
  <c r="AV474" i="5"/>
  <c r="AV259" i="5"/>
  <c r="AV323" i="5"/>
  <c r="AV387" i="5"/>
  <c r="AV451" i="5"/>
  <c r="AV252" i="5"/>
  <c r="AV316" i="5"/>
  <c r="AV380" i="5"/>
  <c r="AV444" i="5"/>
  <c r="AU204" i="5"/>
  <c r="AV231" i="5"/>
  <c r="AV295" i="5"/>
  <c r="AV359" i="5"/>
  <c r="AV423" i="5"/>
  <c r="AV487" i="5"/>
  <c r="AU247" i="5"/>
  <c r="AU311" i="5"/>
  <c r="AV209" i="5"/>
  <c r="AV273" i="5"/>
  <c r="AV337" i="5"/>
  <c r="AV401" i="5"/>
  <c r="AV465" i="5"/>
  <c r="AU225" i="5"/>
  <c r="AU289" i="5"/>
  <c r="AV320" i="5"/>
  <c r="AV448" i="5"/>
  <c r="AU284" i="5"/>
  <c r="AU360" i="5"/>
  <c r="AU424" i="5"/>
  <c r="AU488" i="5"/>
  <c r="AV229" i="5"/>
  <c r="AV485" i="5"/>
  <c r="AU222" i="5"/>
  <c r="AU386" i="5"/>
  <c r="AV227" i="5"/>
  <c r="AV355" i="5"/>
  <c r="AV483" i="5"/>
  <c r="AV220" i="5"/>
  <c r="AV348" i="5"/>
  <c r="AV476" i="5"/>
  <c r="AV263" i="5"/>
  <c r="AV391" i="5"/>
  <c r="AU279" i="5"/>
  <c r="AV305" i="5"/>
  <c r="AV433" i="5"/>
  <c r="AV384" i="5"/>
  <c r="AU325" i="5"/>
  <c r="AU432" i="5"/>
  <c r="AV421" i="5"/>
  <c r="AU308" i="5"/>
  <c r="AV258" i="5"/>
  <c r="AV418" i="5"/>
  <c r="AU296" i="5"/>
  <c r="AU377" i="5"/>
  <c r="AU449" i="5"/>
  <c r="AV469" i="5"/>
  <c r="AU234" i="5"/>
  <c r="AU394" i="5"/>
  <c r="AV296" i="5"/>
  <c r="AV440" i="5"/>
  <c r="AU226" i="5"/>
  <c r="AU321" i="5"/>
  <c r="AU396" i="5"/>
  <c r="AU468" i="5"/>
  <c r="AV298" i="5"/>
  <c r="AV442" i="5"/>
  <c r="AV205" i="5"/>
  <c r="AV333" i="5"/>
  <c r="AV461" i="5"/>
  <c r="AU205" i="5"/>
  <c r="AU292" i="5"/>
  <c r="AU366" i="5"/>
  <c r="AU430" i="5"/>
  <c r="AU494" i="5"/>
  <c r="AV222" i="5"/>
  <c r="AV350" i="5"/>
  <c r="AV478" i="5"/>
  <c r="AU379" i="5"/>
  <c r="AU288" i="5"/>
  <c r="AV246" i="5"/>
  <c r="AU227" i="5"/>
  <c r="AU423" i="5"/>
  <c r="AU259" i="5"/>
  <c r="AU206" i="5"/>
  <c r="AU411" i="5"/>
  <c r="AU213" i="5"/>
  <c r="AU413" i="5"/>
  <c r="AU342" i="5"/>
  <c r="AU272" i="5"/>
  <c r="AU459" i="5"/>
  <c r="AU277" i="5"/>
  <c r="AU461" i="5"/>
  <c r="AV371" i="5"/>
  <c r="AV364" i="5"/>
  <c r="AV279" i="5"/>
  <c r="AU295" i="5"/>
  <c r="AV235" i="5"/>
  <c r="AV363" i="5"/>
  <c r="AV491" i="5"/>
  <c r="AV228" i="5"/>
  <c r="AV356" i="5"/>
  <c r="AV484" i="5"/>
  <c r="AV271" i="5"/>
  <c r="AV399" i="5"/>
  <c r="AU287" i="5"/>
  <c r="AV313" i="5"/>
  <c r="AV441" i="5"/>
  <c r="AU201" i="5"/>
  <c r="AV400" i="5"/>
  <c r="AU334" i="5"/>
  <c r="AU440" i="5"/>
  <c r="AU337" i="5"/>
  <c r="AV290" i="5"/>
  <c r="AV434" i="5"/>
  <c r="AU210" i="5"/>
  <c r="AU307" i="5"/>
  <c r="AU385" i="5"/>
  <c r="AU457" i="5"/>
  <c r="AV213" i="5"/>
  <c r="AV501" i="5"/>
  <c r="AU254" i="5"/>
  <c r="AU418" i="5"/>
  <c r="AV312" i="5"/>
  <c r="AV472" i="5"/>
  <c r="AU236" i="5"/>
  <c r="AU330" i="5"/>
  <c r="AU404" i="5"/>
  <c r="AU476" i="5"/>
  <c r="AV314" i="5"/>
  <c r="AV458" i="5"/>
  <c r="AV221" i="5"/>
  <c r="AV349" i="5"/>
  <c r="AV477" i="5"/>
  <c r="AU218" i="5"/>
  <c r="AU302" i="5"/>
  <c r="AU374" i="5"/>
  <c r="AU438" i="5"/>
  <c r="AU502" i="5"/>
  <c r="AV238" i="5"/>
  <c r="AV366" i="5"/>
  <c r="AV494" i="5"/>
  <c r="AU399" i="5"/>
  <c r="AU340" i="5"/>
  <c r="AU256" i="5"/>
  <c r="AU445" i="5"/>
  <c r="AU315" i="5"/>
  <c r="AV502" i="5"/>
  <c r="AU237" i="5"/>
  <c r="AU431" i="5"/>
  <c r="AU240" i="5"/>
  <c r="AU435" i="5"/>
  <c r="AU429" i="5"/>
  <c r="AU301" i="5"/>
  <c r="AU477" i="5"/>
  <c r="AU304" i="5"/>
  <c r="AU479" i="5"/>
  <c r="AV243" i="5"/>
  <c r="AV499" i="5"/>
  <c r="AV236" i="5"/>
  <c r="AV492" i="5"/>
  <c r="AV407" i="5"/>
  <c r="AV299" i="5"/>
  <c r="AV427" i="5"/>
  <c r="AV292" i="5"/>
  <c r="AV420" i="5"/>
  <c r="AV207" i="5"/>
  <c r="AV335" i="5"/>
  <c r="AV463" i="5"/>
  <c r="AU223" i="5"/>
  <c r="AV249" i="5"/>
  <c r="AV377" i="5"/>
  <c r="AU265" i="5"/>
  <c r="AV272" i="5"/>
  <c r="AU252" i="5"/>
  <c r="AU392" i="5"/>
  <c r="AU496" i="5"/>
  <c r="AV293" i="5"/>
  <c r="AU426" i="5"/>
  <c r="AV210" i="5"/>
  <c r="AV354" i="5"/>
  <c r="AV498" i="5"/>
  <c r="AU264" i="5"/>
  <c r="AU353" i="5"/>
  <c r="AU425" i="5"/>
  <c r="AU497" i="5"/>
  <c r="AV373" i="5"/>
  <c r="AU346" i="5"/>
  <c r="AV248" i="5"/>
  <c r="AV392" i="5"/>
  <c r="AU278" i="5"/>
  <c r="AU372" i="5"/>
  <c r="AU444" i="5"/>
  <c r="AV250" i="5"/>
  <c r="AV394" i="5"/>
  <c r="AV285" i="5"/>
  <c r="AV413" i="5"/>
  <c r="AU260" i="5"/>
  <c r="AU341" i="5"/>
  <c r="AU406" i="5"/>
  <c r="AU470" i="5"/>
  <c r="AV302" i="5"/>
  <c r="AV430" i="5"/>
  <c r="AU309" i="5"/>
  <c r="AU482" i="5"/>
  <c r="AU485" i="5"/>
  <c r="AV470" i="5"/>
  <c r="AU359" i="5"/>
  <c r="AV486" i="5"/>
  <c r="AU501" i="5"/>
  <c r="AV390" i="5"/>
  <c r="AU347" i="5"/>
  <c r="AV406" i="5"/>
  <c r="AU349" i="5"/>
  <c r="AU495" i="5"/>
  <c r="AU395" i="5"/>
  <c r="AU397" i="5"/>
  <c r="AU407" i="5"/>
  <c r="AV203" i="5"/>
  <c r="AV459" i="5"/>
  <c r="AV452" i="5"/>
  <c r="AU212" i="5"/>
  <c r="AV239" i="5"/>
  <c r="AV495" i="5"/>
  <c r="AU255" i="5"/>
  <c r="AV281" i="5"/>
  <c r="AU297" i="5"/>
  <c r="AV336" i="5"/>
  <c r="AU294" i="5"/>
  <c r="AV307" i="5"/>
  <c r="AV435" i="5"/>
  <c r="AV300" i="5"/>
  <c r="AV428" i="5"/>
  <c r="AV215" i="5"/>
  <c r="AV343" i="5"/>
  <c r="AV471" i="5"/>
  <c r="AU231" i="5"/>
  <c r="AV257" i="5"/>
  <c r="AV385" i="5"/>
  <c r="AU273" i="5"/>
  <c r="AV288" i="5"/>
  <c r="AU262" i="5"/>
  <c r="AU400" i="5"/>
  <c r="AV357" i="5"/>
  <c r="AU244" i="5"/>
  <c r="AU442" i="5"/>
  <c r="AV226" i="5"/>
  <c r="AV370" i="5"/>
  <c r="AU275" i="5"/>
  <c r="AU361" i="5"/>
  <c r="AU433" i="5"/>
  <c r="AV405" i="5"/>
  <c r="AU362" i="5"/>
  <c r="AV264" i="5"/>
  <c r="AV408" i="5"/>
  <c r="AU300" i="5"/>
  <c r="AU380" i="5"/>
  <c r="AU452" i="5"/>
  <c r="AV266" i="5"/>
  <c r="AV410" i="5"/>
  <c r="AV301" i="5"/>
  <c r="AV429" i="5"/>
  <c r="AU270" i="5"/>
  <c r="AU350" i="5"/>
  <c r="AU414" i="5"/>
  <c r="AU478" i="5"/>
  <c r="AV318" i="5"/>
  <c r="AV446" i="5"/>
  <c r="AV326" i="5"/>
  <c r="AU333" i="5"/>
  <c r="AU498" i="5"/>
  <c r="AU381" i="5"/>
  <c r="AU367" i="5"/>
  <c r="AU371" i="5"/>
  <c r="AV374" i="5"/>
  <c r="AU216" i="5"/>
  <c r="AU415" i="5"/>
  <c r="AU219" i="5"/>
  <c r="AU419" i="5"/>
  <c r="AU503" i="5"/>
  <c r="AV331" i="5"/>
  <c r="AV324" i="5"/>
  <c r="AV367" i="5"/>
  <c r="AV409" i="5"/>
  <c r="AU408" i="5"/>
  <c r="AU375" i="5"/>
  <c r="AU491" i="5"/>
  <c r="AV278" i="5"/>
  <c r="AU322" i="5"/>
  <c r="AU451" i="5"/>
  <c r="AV358" i="5"/>
  <c r="AU338" i="5"/>
  <c r="AU471" i="5"/>
  <c r="AU463" i="5"/>
  <c r="AV286" i="5"/>
  <c r="AU462" i="5"/>
  <c r="AU332" i="5"/>
  <c r="AV397" i="5"/>
  <c r="AV378" i="5"/>
  <c r="AU436" i="5"/>
  <c r="AU268" i="5"/>
  <c r="AV232" i="5"/>
  <c r="AU417" i="5"/>
  <c r="AU243" i="5"/>
  <c r="AV482" i="5"/>
  <c r="AU410" i="5"/>
  <c r="AV261" i="5"/>
  <c r="AU464" i="5"/>
  <c r="AU233" i="5"/>
  <c r="AV369" i="5"/>
  <c r="AV267" i="5"/>
  <c r="AV412" i="5"/>
  <c r="AU331" i="5"/>
  <c r="AU493" i="5"/>
  <c r="AV294" i="5"/>
  <c r="AU455" i="5"/>
  <c r="AU267" i="5"/>
  <c r="AU235" i="5"/>
  <c r="AU283" i="5"/>
  <c r="AU291" i="5"/>
  <c r="AU421" i="5"/>
  <c r="AV254" i="5"/>
  <c r="AU446" i="5"/>
  <c r="AU314" i="5"/>
  <c r="AV365" i="5"/>
  <c r="AV330" i="5"/>
  <c r="AU412" i="5"/>
  <c r="AU246" i="5"/>
  <c r="AV488" i="5"/>
  <c r="AU450" i="5"/>
  <c r="AU393" i="5"/>
  <c r="AU221" i="5"/>
  <c r="AV450" i="5"/>
  <c r="AU354" i="5"/>
  <c r="AU376" i="5"/>
  <c r="AV416" i="5"/>
  <c r="AV321" i="5"/>
  <c r="AV388" i="5"/>
  <c r="AU203" i="5"/>
  <c r="AV438" i="5"/>
  <c r="AU351" i="5"/>
  <c r="AU299" i="5"/>
  <c r="AU474" i="5"/>
  <c r="AU405" i="5"/>
  <c r="AU483" i="5"/>
  <c r="AV214" i="5"/>
  <c r="AU427" i="5"/>
  <c r="AU251" i="5"/>
  <c r="AV398" i="5"/>
  <c r="AU390" i="5"/>
  <c r="AU238" i="5"/>
  <c r="AV253" i="5"/>
  <c r="AV202" i="5"/>
  <c r="AU500" i="5"/>
  <c r="AU348" i="5"/>
  <c r="AV360" i="5"/>
  <c r="AU318" i="5"/>
  <c r="AV277" i="5"/>
  <c r="AU481" i="5"/>
  <c r="AU326" i="5"/>
  <c r="AV322" i="5"/>
  <c r="AU242" i="5"/>
  <c r="AV497" i="5"/>
  <c r="AU343" i="5"/>
  <c r="AV327" i="5"/>
  <c r="AV419" i="5"/>
  <c r="AV310" i="5"/>
  <c r="AU329" i="5"/>
  <c r="AU487" i="5"/>
  <c r="AU269" i="5"/>
  <c r="AU453" i="5"/>
  <c r="AU363" i="5"/>
  <c r="AU467" i="5"/>
  <c r="AU383" i="5"/>
  <c r="AU224" i="5"/>
  <c r="AV382" i="5"/>
  <c r="AU382" i="5"/>
  <c r="AU228" i="5"/>
  <c r="AV493" i="5"/>
  <c r="AV237" i="5"/>
  <c r="AV490" i="5"/>
  <c r="AU484" i="5"/>
  <c r="AU339" i="5"/>
  <c r="AV344" i="5"/>
  <c r="AU276" i="5"/>
  <c r="AV245" i="5"/>
  <c r="AU473" i="5"/>
  <c r="AU317" i="5"/>
  <c r="AV306" i="5"/>
  <c r="AU208" i="5"/>
  <c r="AV473" i="5"/>
  <c r="AU319" i="5"/>
  <c r="AV303" i="5"/>
  <c r="AV395" i="5"/>
  <c r="AK479" i="5"/>
  <c r="S471" i="5"/>
  <c r="AK454" i="5"/>
  <c r="AI499" i="5"/>
  <c r="H486" i="5"/>
  <c r="AH479" i="5"/>
  <c r="N475" i="5"/>
  <c r="AI454" i="5"/>
  <c r="S437" i="5"/>
  <c r="AH433" i="5"/>
  <c r="AK382" i="5"/>
  <c r="J358" i="5"/>
  <c r="P311" i="5"/>
  <c r="S291" i="5"/>
  <c r="AB290" i="5"/>
  <c r="N257" i="5"/>
  <c r="Z256" i="5"/>
  <c r="S215" i="5"/>
  <c r="H484" i="5"/>
  <c r="S483" i="5"/>
  <c r="Q432" i="5"/>
  <c r="AT418" i="5"/>
  <c r="P325" i="5"/>
  <c r="H288" i="5"/>
  <c r="P226" i="5"/>
  <c r="AB225" i="5"/>
  <c r="S205" i="5"/>
  <c r="AT502" i="5"/>
  <c r="T482" i="5"/>
  <c r="G465" i="5"/>
  <c r="AT437" i="5"/>
  <c r="S406" i="5"/>
  <c r="I362" i="5"/>
  <c r="AF296" i="5"/>
  <c r="Q284" i="5"/>
  <c r="K263" i="5"/>
  <c r="AB262" i="5"/>
  <c r="P250" i="5"/>
  <c r="Y246" i="5"/>
  <c r="Y225" i="5"/>
  <c r="Q205" i="5"/>
  <c r="K489" i="5"/>
  <c r="AB486" i="5"/>
  <c r="AT484" i="5"/>
  <c r="H478" i="5"/>
  <c r="AF455" i="5"/>
  <c r="P406" i="5"/>
  <c r="I378" i="5"/>
  <c r="I360" i="5"/>
  <c r="H346" i="5"/>
  <c r="J323" i="5"/>
  <c r="J299" i="5"/>
  <c r="K282" i="5"/>
  <c r="AI257" i="5"/>
  <c r="Q489" i="5"/>
  <c r="E479" i="5"/>
  <c r="J423" i="5"/>
  <c r="AI422" i="5"/>
  <c r="AT391" i="5"/>
  <c r="AI382" i="5"/>
  <c r="T345" i="5"/>
  <c r="N312" i="5"/>
  <c r="N279" i="5"/>
  <c r="AC236" i="5"/>
  <c r="I207" i="5"/>
  <c r="E501" i="5"/>
  <c r="P489" i="5"/>
  <c r="J463" i="5"/>
  <c r="G457" i="5"/>
  <c r="S456" i="5"/>
  <c r="G439" i="5"/>
  <c r="T433" i="5"/>
  <c r="I423" i="5"/>
  <c r="P416" i="5"/>
  <c r="H401" i="5"/>
  <c r="W393" i="5"/>
  <c r="AR391" i="5"/>
  <c r="J378" i="5"/>
  <c r="AT373" i="5"/>
  <c r="I358" i="5"/>
  <c r="AF347" i="5"/>
  <c r="N336" i="5"/>
  <c r="AB334" i="5"/>
  <c r="AL322" i="5"/>
  <c r="I299" i="5"/>
  <c r="AH269" i="5"/>
  <c r="Z255" i="5"/>
  <c r="G247" i="5"/>
  <c r="Y242" i="5"/>
  <c r="AI224" i="5"/>
  <c r="AQ223" i="5"/>
  <c r="AL214" i="5"/>
  <c r="AO460" i="5"/>
  <c r="AF472" i="5"/>
  <c r="W418" i="5"/>
  <c r="W501" i="5"/>
  <c r="W497" i="5"/>
  <c r="I487" i="5"/>
  <c r="Z482" i="5"/>
  <c r="AO477" i="5"/>
  <c r="Q437" i="5"/>
  <c r="Z413" i="5"/>
  <c r="E378" i="5"/>
  <c r="AF371" i="5"/>
  <c r="J365" i="5"/>
  <c r="AL364" i="5"/>
  <c r="H354" i="5"/>
  <c r="J332" i="5"/>
  <c r="AK299" i="5"/>
  <c r="N298" i="5"/>
  <c r="J284" i="5"/>
  <c r="Z283" i="5"/>
  <c r="H276" i="5"/>
  <c r="AR273" i="5"/>
  <c r="Z269" i="5"/>
  <c r="J234" i="5"/>
  <c r="E450" i="5"/>
  <c r="P503" i="5"/>
  <c r="W493" i="5"/>
  <c r="AL492" i="5"/>
  <c r="S470" i="5"/>
  <c r="E461" i="5"/>
  <c r="G432" i="5"/>
  <c r="Q424" i="5"/>
  <c r="I421" i="5"/>
  <c r="H365" i="5"/>
  <c r="AK364" i="5"/>
  <c r="AO355" i="5"/>
  <c r="S339" i="5"/>
  <c r="AR324" i="5"/>
  <c r="S321" i="5"/>
  <c r="H284" i="5"/>
  <c r="S274" i="5"/>
  <c r="H254" i="5"/>
  <c r="AR236" i="5"/>
  <c r="G234" i="5"/>
  <c r="AB233" i="5"/>
  <c r="T223" i="5"/>
  <c r="AR218" i="5"/>
  <c r="G205" i="5"/>
  <c r="AC446" i="5"/>
  <c r="N498" i="5"/>
  <c r="J486" i="5"/>
  <c r="AL480" i="5"/>
  <c r="AK472" i="5"/>
  <c r="AB436" i="5"/>
  <c r="AB418" i="5"/>
  <c r="W387" i="5"/>
  <c r="AL382" i="5"/>
  <c r="G365" i="5"/>
  <c r="S347" i="5"/>
  <c r="K327" i="5"/>
  <c r="Q325" i="5"/>
  <c r="AF311" i="5"/>
  <c r="AT276" i="5"/>
  <c r="AK273" i="5"/>
  <c r="T269" i="5"/>
  <c r="S250" i="5"/>
  <c r="H204" i="5"/>
  <c r="AR478" i="5"/>
  <c r="AQ478" i="5"/>
  <c r="AR367" i="5"/>
  <c r="AQ367" i="5"/>
  <c r="AT367" i="5"/>
  <c r="W358" i="5"/>
  <c r="K337" i="5"/>
  <c r="Z236" i="5"/>
  <c r="T236" i="5"/>
  <c r="H233" i="5"/>
  <c r="I233" i="5"/>
  <c r="AH452" i="5"/>
  <c r="AI452" i="5"/>
  <c r="S421" i="5"/>
  <c r="P421" i="5"/>
  <c r="Q421" i="5"/>
  <c r="AQ365" i="5"/>
  <c r="AR365" i="5"/>
  <c r="N324" i="5"/>
  <c r="AI305" i="5"/>
  <c r="AK305" i="5"/>
  <c r="K265" i="5"/>
  <c r="H265" i="5"/>
  <c r="G496" i="5"/>
  <c r="AB494" i="5"/>
  <c r="J490" i="5"/>
  <c r="S489" i="5"/>
  <c r="AC485" i="5"/>
  <c r="K483" i="5"/>
  <c r="AI461" i="5"/>
  <c r="AK461" i="5"/>
  <c r="P456" i="5"/>
  <c r="AF451" i="5"/>
  <c r="P426" i="5"/>
  <c r="Q426" i="5"/>
  <c r="J409" i="5"/>
  <c r="H409" i="5"/>
  <c r="I409" i="5"/>
  <c r="AH376" i="5"/>
  <c r="AK376" i="5"/>
  <c r="P367" i="5"/>
  <c r="S367" i="5"/>
  <c r="K358" i="5"/>
  <c r="Z340" i="5"/>
  <c r="AB340" i="5"/>
  <c r="S297" i="5"/>
  <c r="Q275" i="5"/>
  <c r="S275" i="5"/>
  <c r="N272" i="5"/>
  <c r="Z262" i="5"/>
  <c r="E251" i="5"/>
  <c r="AR426" i="5"/>
  <c r="AT426" i="5"/>
  <c r="AO503" i="5"/>
  <c r="I373" i="5"/>
  <c r="G373" i="5"/>
  <c r="P335" i="5"/>
  <c r="K335" i="5"/>
  <c r="N490" i="5"/>
  <c r="AH438" i="5"/>
  <c r="AI438" i="5"/>
  <c r="AK438" i="5"/>
  <c r="AF467" i="5"/>
  <c r="AF319" i="5"/>
  <c r="I257" i="5"/>
  <c r="J257" i="5"/>
  <c r="K481" i="5"/>
  <c r="P481" i="5"/>
  <c r="AQ463" i="5"/>
  <c r="AR463" i="5"/>
  <c r="AT463" i="5"/>
  <c r="AK450" i="5"/>
  <c r="AI450" i="5"/>
  <c r="H439" i="5"/>
  <c r="I439" i="5"/>
  <c r="J424" i="5"/>
  <c r="I424" i="5"/>
  <c r="G421" i="5"/>
  <c r="H421" i="5"/>
  <c r="AO416" i="5"/>
  <c r="AH404" i="5"/>
  <c r="AI404" i="5"/>
  <c r="Y390" i="5"/>
  <c r="AB390" i="5"/>
  <c r="AC389" i="5"/>
  <c r="AB380" i="5"/>
  <c r="Y380" i="5"/>
  <c r="G363" i="5"/>
  <c r="I363" i="5"/>
  <c r="G305" i="5"/>
  <c r="I305" i="5"/>
  <c r="Y259" i="5"/>
  <c r="Z259" i="5"/>
  <c r="H241" i="5"/>
  <c r="J241" i="5"/>
  <c r="AH238" i="5"/>
  <c r="AK238" i="5"/>
  <c r="AT453" i="5"/>
  <c r="AR453" i="5"/>
  <c r="S450" i="5"/>
  <c r="P450" i="5"/>
  <c r="AK489" i="5"/>
  <c r="AI489" i="5"/>
  <c r="AH448" i="5"/>
  <c r="AI448" i="5"/>
  <c r="I443" i="5"/>
  <c r="J443" i="5"/>
  <c r="Z332" i="5"/>
  <c r="AB332" i="5"/>
  <c r="Y449" i="5"/>
  <c r="Z449" i="5"/>
  <c r="K396" i="5"/>
  <c r="Y302" i="5"/>
  <c r="AB302" i="5"/>
  <c r="Q234" i="5"/>
  <c r="S234" i="5"/>
  <c r="AI207" i="5"/>
  <c r="AH207" i="5"/>
  <c r="H498" i="5"/>
  <c r="AK497" i="5"/>
  <c r="AB492" i="5"/>
  <c r="AR486" i="5"/>
  <c r="AQ486" i="5"/>
  <c r="E476" i="5"/>
  <c r="AF457" i="5"/>
  <c r="H451" i="5"/>
  <c r="AO398" i="5"/>
  <c r="AH355" i="5"/>
  <c r="AI355" i="5"/>
  <c r="AK355" i="5"/>
  <c r="AK342" i="5"/>
  <c r="AH342" i="5"/>
  <c r="P285" i="5"/>
  <c r="S285" i="5"/>
  <c r="AK275" i="5"/>
  <c r="K245" i="5"/>
  <c r="Z244" i="5"/>
  <c r="AR220" i="5"/>
  <c r="AB216" i="5"/>
  <c r="AQ206" i="5"/>
  <c r="AR206" i="5"/>
  <c r="G489" i="5"/>
  <c r="I489" i="5"/>
  <c r="G361" i="5"/>
  <c r="I361" i="5"/>
  <c r="Q337" i="5"/>
  <c r="S337" i="5"/>
  <c r="AT298" i="5"/>
  <c r="AR298" i="5"/>
  <c r="AQ210" i="5"/>
  <c r="AT210" i="5"/>
  <c r="AL453" i="5"/>
  <c r="K450" i="5"/>
  <c r="AB422" i="5"/>
  <c r="T422" i="5"/>
  <c r="AO377" i="5"/>
  <c r="AT377" i="5"/>
  <c r="AQ455" i="5"/>
  <c r="AT455" i="5"/>
  <c r="K454" i="5"/>
  <c r="I441" i="5"/>
  <c r="H441" i="5"/>
  <c r="J441" i="5"/>
  <c r="AT445" i="5"/>
  <c r="AR445" i="5"/>
  <c r="Z435" i="5"/>
  <c r="W435" i="5"/>
  <c r="AF318" i="5"/>
  <c r="G298" i="5"/>
  <c r="E298" i="5"/>
  <c r="H298" i="5"/>
  <c r="J298" i="5"/>
  <c r="G498" i="5"/>
  <c r="Z492" i="5"/>
  <c r="Y488" i="5"/>
  <c r="AB488" i="5"/>
  <c r="W483" i="5"/>
  <c r="AF482" i="5"/>
  <c r="I467" i="5"/>
  <c r="J467" i="5"/>
  <c r="H465" i="5"/>
  <c r="AB463" i="5"/>
  <c r="AQ453" i="5"/>
  <c r="Q450" i="5"/>
  <c r="Y441" i="5"/>
  <c r="Z441" i="5"/>
  <c r="AH440" i="5"/>
  <c r="AI440" i="5"/>
  <c r="AR439" i="5"/>
  <c r="AT439" i="5"/>
  <c r="P432" i="5"/>
  <c r="S432" i="5"/>
  <c r="AI431" i="5"/>
  <c r="Y409" i="5"/>
  <c r="T409" i="5"/>
  <c r="H390" i="5"/>
  <c r="J390" i="5"/>
  <c r="H382" i="5"/>
  <c r="I382" i="5"/>
  <c r="J382" i="5"/>
  <c r="AH378" i="5"/>
  <c r="AC378" i="5"/>
  <c r="AI378" i="5"/>
  <c r="J373" i="5"/>
  <c r="J361" i="5"/>
  <c r="H318" i="5"/>
  <c r="AH309" i="5"/>
  <c r="AI309" i="5"/>
  <c r="AK309" i="5"/>
  <c r="AQ298" i="5"/>
  <c r="N292" i="5"/>
  <c r="AI275" i="5"/>
  <c r="AI269" i="5"/>
  <c r="K260" i="5"/>
  <c r="J259" i="5"/>
  <c r="I245" i="5"/>
  <c r="I240" i="5"/>
  <c r="G240" i="5"/>
  <c r="W228" i="5"/>
  <c r="Y228" i="5"/>
  <c r="Q222" i="5"/>
  <c r="AB221" i="5"/>
  <c r="AQ220" i="5"/>
  <c r="AR210" i="5"/>
  <c r="K497" i="5"/>
  <c r="W477" i="5"/>
  <c r="AK433" i="5"/>
  <c r="I432" i="5"/>
  <c r="AB413" i="5"/>
  <c r="H379" i="5"/>
  <c r="AC364" i="5"/>
  <c r="AL344" i="5"/>
  <c r="AT324" i="5"/>
  <c r="J296" i="5"/>
  <c r="I284" i="5"/>
  <c r="AL272" i="5"/>
  <c r="AB255" i="5"/>
  <c r="I254" i="5"/>
  <c r="K250" i="5"/>
  <c r="I247" i="5"/>
  <c r="I234" i="5"/>
  <c r="AK224" i="5"/>
  <c r="E414" i="5"/>
  <c r="AC412" i="5"/>
  <c r="S398" i="5"/>
  <c r="AK396" i="5"/>
  <c r="S370" i="5"/>
  <c r="T366" i="5"/>
  <c r="N361" i="5"/>
  <c r="AL359" i="5"/>
  <c r="AB348" i="5"/>
  <c r="S345" i="5"/>
  <c r="AR342" i="5"/>
  <c r="Q341" i="5"/>
  <c r="AR336" i="5"/>
  <c r="AT328" i="5"/>
  <c r="W323" i="5"/>
  <c r="W310" i="5"/>
  <c r="H296" i="5"/>
  <c r="Q295" i="5"/>
  <c r="AK289" i="5"/>
  <c r="W279" i="5"/>
  <c r="E259" i="5"/>
  <c r="E256" i="5"/>
  <c r="AR254" i="5"/>
  <c r="G254" i="5"/>
  <c r="AQ236" i="5"/>
  <c r="G236" i="5"/>
  <c r="N468" i="5"/>
  <c r="T467" i="5"/>
  <c r="AF453" i="5"/>
  <c r="AO448" i="5"/>
  <c r="K424" i="5"/>
  <c r="AI396" i="5"/>
  <c r="AC390" i="5"/>
  <c r="E379" i="5"/>
  <c r="N349" i="5"/>
  <c r="W334" i="5"/>
  <c r="W330" i="5"/>
  <c r="AF305" i="5"/>
  <c r="P295" i="5"/>
  <c r="S286" i="5"/>
  <c r="AT279" i="5"/>
  <c r="AI270" i="5"/>
  <c r="P269" i="5"/>
  <c r="AQ256" i="5"/>
  <c r="AB232" i="5"/>
  <c r="AO227" i="5"/>
  <c r="P220" i="5"/>
  <c r="AT217" i="5"/>
  <c r="AR212" i="5"/>
  <c r="Y206" i="5"/>
  <c r="AC454" i="5"/>
  <c r="K418" i="5"/>
  <c r="AF415" i="5"/>
  <c r="AC406" i="5"/>
  <c r="W378" i="5"/>
  <c r="E376" i="5"/>
  <c r="K344" i="5"/>
  <c r="AC268" i="5"/>
  <c r="K261" i="5"/>
  <c r="AL236" i="5"/>
  <c r="W231" i="5"/>
  <c r="Q306" i="5"/>
  <c r="P306" i="5"/>
  <c r="G302" i="5"/>
  <c r="I302" i="5"/>
  <c r="AQ294" i="5"/>
  <c r="AT294" i="5"/>
  <c r="AH266" i="5"/>
  <c r="AK266" i="5"/>
  <c r="P232" i="5"/>
  <c r="Q232" i="5"/>
  <c r="S232" i="5"/>
  <c r="T232" i="5"/>
  <c r="N231" i="5"/>
  <c r="P231" i="5"/>
  <c r="Y214" i="5"/>
  <c r="AB214" i="5"/>
  <c r="AK503" i="5"/>
  <c r="I502" i="5"/>
  <c r="AI501" i="5"/>
  <c r="AB496" i="5"/>
  <c r="AK477" i="5"/>
  <c r="S475" i="5"/>
  <c r="P475" i="5"/>
  <c r="K472" i="5"/>
  <c r="Y465" i="5"/>
  <c r="Z465" i="5"/>
  <c r="AB465" i="5"/>
  <c r="AC462" i="5"/>
  <c r="AK462" i="5"/>
  <c r="AQ461" i="5"/>
  <c r="AT461" i="5"/>
  <c r="AK458" i="5"/>
  <c r="AI458" i="5"/>
  <c r="Z451" i="5"/>
  <c r="AB451" i="5"/>
  <c r="S448" i="5"/>
  <c r="Q448" i="5"/>
  <c r="S440" i="5"/>
  <c r="T434" i="5"/>
  <c r="AL423" i="5"/>
  <c r="AT423" i="5"/>
  <c r="Y421" i="5"/>
  <c r="T421" i="5"/>
  <c r="Z415" i="5"/>
  <c r="AB415" i="5"/>
  <c r="AK414" i="5"/>
  <c r="AH414" i="5"/>
  <c r="AT411" i="5"/>
  <c r="H407" i="5"/>
  <c r="I407" i="5"/>
  <c r="J407" i="5"/>
  <c r="AL401" i="5"/>
  <c r="AR401" i="5"/>
  <c r="G399" i="5"/>
  <c r="H399" i="5"/>
  <c r="I399" i="5"/>
  <c r="AF379" i="5"/>
  <c r="AH366" i="5"/>
  <c r="AK366" i="5"/>
  <c r="AC366" i="5"/>
  <c r="N350" i="5"/>
  <c r="P350" i="5"/>
  <c r="AF340" i="5"/>
  <c r="T315" i="5"/>
  <c r="AQ292" i="5"/>
  <c r="AR292" i="5"/>
  <c r="Z286" i="5"/>
  <c r="AB286" i="5"/>
  <c r="W286" i="5"/>
  <c r="H264" i="5"/>
  <c r="I264" i="5"/>
  <c r="G264" i="5"/>
  <c r="P228" i="5"/>
  <c r="Q228" i="5"/>
  <c r="P213" i="5"/>
  <c r="Q213" i="5"/>
  <c r="S213" i="5"/>
  <c r="K213" i="5"/>
  <c r="AH503" i="5"/>
  <c r="H502" i="5"/>
  <c r="J500" i="5"/>
  <c r="AF498" i="5"/>
  <c r="Y496" i="5"/>
  <c r="AF494" i="5"/>
  <c r="E493" i="5"/>
  <c r="K491" i="5"/>
  <c r="T490" i="5"/>
  <c r="AL488" i="5"/>
  <c r="S487" i="5"/>
  <c r="W485" i="5"/>
  <c r="AL484" i="5"/>
  <c r="Q481" i="5"/>
  <c r="J478" i="5"/>
  <c r="AH477" i="5"/>
  <c r="P473" i="5"/>
  <c r="Y462" i="5"/>
  <c r="Z462" i="5"/>
  <c r="AB462" i="5"/>
  <c r="P440" i="5"/>
  <c r="P429" i="5"/>
  <c r="Q429" i="5"/>
  <c r="S429" i="5"/>
  <c r="Z412" i="5"/>
  <c r="AB412" i="5"/>
  <c r="AR411" i="5"/>
  <c r="N399" i="5"/>
  <c r="AL397" i="5"/>
  <c r="N394" i="5"/>
  <c r="Y389" i="5"/>
  <c r="T389" i="5"/>
  <c r="AQ386" i="5"/>
  <c r="AT386" i="5"/>
  <c r="AO386" i="5"/>
  <c r="W379" i="5"/>
  <c r="Y379" i="5"/>
  <c r="W374" i="5"/>
  <c r="E339" i="5"/>
  <c r="K339" i="5"/>
  <c r="P331" i="5"/>
  <c r="Q331" i="5"/>
  <c r="Z330" i="5"/>
  <c r="AI329" i="5"/>
  <c r="AR307" i="5"/>
  <c r="AL307" i="5"/>
  <c r="AT307" i="5"/>
  <c r="AT280" i="5"/>
  <c r="Q254" i="5"/>
  <c r="S254" i="5"/>
  <c r="K254" i="5"/>
  <c r="AI442" i="5"/>
  <c r="AK442" i="5"/>
  <c r="N419" i="5"/>
  <c r="K419" i="5"/>
  <c r="G411" i="5"/>
  <c r="J411" i="5"/>
  <c r="AI398" i="5"/>
  <c r="AK398" i="5"/>
  <c r="AQ369" i="5"/>
  <c r="AL369" i="5"/>
  <c r="Q352" i="5"/>
  <c r="K352" i="5"/>
  <c r="AQ425" i="5"/>
  <c r="AT425" i="5"/>
  <c r="P378" i="5"/>
  <c r="K378" i="5"/>
  <c r="Y369" i="5"/>
  <c r="Z369" i="5"/>
  <c r="AB369" i="5"/>
  <c r="AK353" i="5"/>
  <c r="AL353" i="5"/>
  <c r="AI353" i="5"/>
  <c r="H345" i="5"/>
  <c r="J345" i="5"/>
  <c r="AR237" i="5"/>
  <c r="AT237" i="5"/>
  <c r="AO493" i="5"/>
  <c r="H473" i="5"/>
  <c r="G473" i="5"/>
  <c r="S423" i="5"/>
  <c r="K423" i="5"/>
  <c r="P382" i="5"/>
  <c r="S382" i="5"/>
  <c r="Z281" i="5"/>
  <c r="AB281" i="5"/>
  <c r="AT496" i="5"/>
  <c r="J496" i="5"/>
  <c r="AK493" i="5"/>
  <c r="G490" i="5"/>
  <c r="AK487" i="5"/>
  <c r="Z486" i="5"/>
  <c r="AB484" i="5"/>
  <c r="N482" i="5"/>
  <c r="W462" i="5"/>
  <c r="K458" i="5"/>
  <c r="J449" i="5"/>
  <c r="Y445" i="5"/>
  <c r="Z445" i="5"/>
  <c r="AC432" i="5"/>
  <c r="J417" i="5"/>
  <c r="AR415" i="5"/>
  <c r="I414" i="5"/>
  <c r="AB407" i="5"/>
  <c r="AT403" i="5"/>
  <c r="AH400" i="5"/>
  <c r="AK400" i="5"/>
  <c r="E398" i="5"/>
  <c r="AQ395" i="5"/>
  <c r="AR395" i="5"/>
  <c r="AT395" i="5"/>
  <c r="N386" i="5"/>
  <c r="W385" i="5"/>
  <c r="AF384" i="5"/>
  <c r="AH384" i="5"/>
  <c r="AI384" i="5"/>
  <c r="K382" i="5"/>
  <c r="AL381" i="5"/>
  <c r="Y358" i="5"/>
  <c r="AC358" i="5"/>
  <c r="N357" i="5"/>
  <c r="P357" i="5"/>
  <c r="Q357" i="5"/>
  <c r="S356" i="5"/>
  <c r="K329" i="5"/>
  <c r="S329" i="5"/>
  <c r="AI327" i="5"/>
  <c r="AK327" i="5"/>
  <c r="AQ315" i="5"/>
  <c r="AT315" i="5"/>
  <c r="AO295" i="5"/>
  <c r="AI287" i="5"/>
  <c r="AK287" i="5"/>
  <c r="AQ268" i="5"/>
  <c r="AT268" i="5"/>
  <c r="AL264" i="5"/>
  <c r="AH264" i="5"/>
  <c r="Y253" i="5"/>
  <c r="T253" i="5"/>
  <c r="AR240" i="5"/>
  <c r="AL240" i="5"/>
  <c r="AQ240" i="5"/>
  <c r="AT240" i="5"/>
  <c r="Z403" i="5"/>
  <c r="AB403" i="5"/>
  <c r="AK354" i="5"/>
  <c r="AI354" i="5"/>
  <c r="AQ444" i="5"/>
  <c r="AO444" i="5"/>
  <c r="I322" i="5"/>
  <c r="H322" i="5"/>
  <c r="AH288" i="5"/>
  <c r="AL288" i="5"/>
  <c r="AI220" i="5"/>
  <c r="AC220" i="5"/>
  <c r="AL220" i="5"/>
  <c r="E485" i="5"/>
  <c r="H462" i="5"/>
  <c r="J462" i="5"/>
  <c r="I459" i="5"/>
  <c r="J459" i="5"/>
  <c r="Y397" i="5"/>
  <c r="AB397" i="5"/>
  <c r="I389" i="5"/>
  <c r="K389" i="5"/>
  <c r="AH368" i="5"/>
  <c r="AI368" i="5"/>
  <c r="Q501" i="5"/>
  <c r="I499" i="5"/>
  <c r="AB498" i="5"/>
  <c r="I496" i="5"/>
  <c r="AK495" i="5"/>
  <c r="AT494" i="5"/>
  <c r="J494" i="5"/>
  <c r="AT492" i="5"/>
  <c r="N492" i="5"/>
  <c r="W491" i="5"/>
  <c r="AI487" i="5"/>
  <c r="E487" i="5"/>
  <c r="AO485" i="5"/>
  <c r="Z484" i="5"/>
  <c r="J482" i="5"/>
  <c r="AI481" i="5"/>
  <c r="I481" i="5"/>
  <c r="AB480" i="5"/>
  <c r="I479" i="5"/>
  <c r="AB478" i="5"/>
  <c r="E477" i="5"/>
  <c r="S472" i="5"/>
  <c r="AQ471" i="5"/>
  <c r="AO471" i="5"/>
  <c r="AF471" i="5"/>
  <c r="AQ460" i="5"/>
  <c r="AR460" i="5"/>
  <c r="AT460" i="5"/>
  <c r="E458" i="5"/>
  <c r="G458" i="5"/>
  <c r="J457" i="5"/>
  <c r="Y455" i="5"/>
  <c r="AB455" i="5"/>
  <c r="AT449" i="5"/>
  <c r="AL449" i="5"/>
  <c r="AT447" i="5"/>
  <c r="AQ447" i="5"/>
  <c r="AR447" i="5"/>
  <c r="Z443" i="5"/>
  <c r="E432" i="5"/>
  <c r="AK430" i="5"/>
  <c r="AH430" i="5"/>
  <c r="AI430" i="5"/>
  <c r="AQ429" i="5"/>
  <c r="AT429" i="5"/>
  <c r="G417" i="5"/>
  <c r="Z407" i="5"/>
  <c r="AH406" i="5"/>
  <c r="AI406" i="5"/>
  <c r="AK406" i="5"/>
  <c r="I405" i="5"/>
  <c r="H405" i="5"/>
  <c r="G369" i="5"/>
  <c r="J369" i="5"/>
  <c r="AK352" i="5"/>
  <c r="AC352" i="5"/>
  <c r="E336" i="5"/>
  <c r="H336" i="5"/>
  <c r="J302" i="5"/>
  <c r="AH301" i="5"/>
  <c r="AI301" i="5"/>
  <c r="AR286" i="5"/>
  <c r="AT286" i="5"/>
  <c r="J277" i="5"/>
  <c r="I277" i="5"/>
  <c r="H277" i="5"/>
  <c r="AC264" i="5"/>
  <c r="AH259" i="5"/>
  <c r="AK259" i="5"/>
  <c r="AQ433" i="5"/>
  <c r="AL433" i="5"/>
  <c r="H353" i="5"/>
  <c r="K353" i="5"/>
  <c r="G353" i="5"/>
  <c r="AQ476" i="5"/>
  <c r="AL476" i="5"/>
  <c r="J474" i="5"/>
  <c r="H474" i="5"/>
  <c r="AH464" i="5"/>
  <c r="AK464" i="5"/>
  <c r="AF445" i="5"/>
  <c r="AH445" i="5"/>
  <c r="AL445" i="5"/>
  <c r="N379" i="5"/>
  <c r="N340" i="5"/>
  <c r="G283" i="5"/>
  <c r="I283" i="5"/>
  <c r="P217" i="5"/>
  <c r="S217" i="5"/>
  <c r="AC472" i="5"/>
  <c r="AH472" i="5"/>
  <c r="Y433" i="5"/>
  <c r="AB433" i="5"/>
  <c r="AL425" i="5"/>
  <c r="I406" i="5"/>
  <c r="E406" i="5"/>
  <c r="G406" i="5"/>
  <c r="W386" i="5"/>
  <c r="Y386" i="5"/>
  <c r="Y296" i="5"/>
  <c r="Z296" i="5"/>
  <c r="AB296" i="5"/>
  <c r="Y288" i="5"/>
  <c r="AB288" i="5"/>
  <c r="E283" i="5"/>
  <c r="AC234" i="5"/>
  <c r="AH234" i="5"/>
  <c r="AI234" i="5"/>
  <c r="AK234" i="5"/>
  <c r="AL234" i="5"/>
  <c r="AO202" i="5"/>
  <c r="E503" i="5"/>
  <c r="AB500" i="5"/>
  <c r="S497" i="5"/>
  <c r="H494" i="5"/>
  <c r="AC493" i="5"/>
  <c r="H492" i="5"/>
  <c r="S491" i="5"/>
  <c r="AF490" i="5"/>
  <c r="G488" i="5"/>
  <c r="AK485" i="5"/>
  <c r="G482" i="5"/>
  <c r="Z478" i="5"/>
  <c r="W475" i="5"/>
  <c r="AL474" i="5"/>
  <c r="AQ473" i="5"/>
  <c r="AL473" i="5"/>
  <c r="Q472" i="5"/>
  <c r="S468" i="5"/>
  <c r="AR466" i="5"/>
  <c r="AQ466" i="5"/>
  <c r="AO464" i="5"/>
  <c r="Q461" i="5"/>
  <c r="N461" i="5"/>
  <c r="AH459" i="5"/>
  <c r="I457" i="5"/>
  <c r="AQ451" i="5"/>
  <c r="AR451" i="5"/>
  <c r="AT451" i="5"/>
  <c r="I449" i="5"/>
  <c r="H449" i="5"/>
  <c r="W448" i="5"/>
  <c r="AR441" i="5"/>
  <c r="AC440" i="5"/>
  <c r="J438" i="5"/>
  <c r="I438" i="5"/>
  <c r="AT433" i="5"/>
  <c r="AF429" i="5"/>
  <c r="AK429" i="5"/>
  <c r="P425" i="5"/>
  <c r="AB420" i="5"/>
  <c r="W420" i="5"/>
  <c r="AO418" i="5"/>
  <c r="H414" i="5"/>
  <c r="K414" i="5"/>
  <c r="G414" i="5"/>
  <c r="H411" i="5"/>
  <c r="AH398" i="5"/>
  <c r="Z395" i="5"/>
  <c r="AB395" i="5"/>
  <c r="AO393" i="5"/>
  <c r="E391" i="5"/>
  <c r="H391" i="5"/>
  <c r="AI381" i="5"/>
  <c r="AC381" i="5"/>
  <c r="Y377" i="5"/>
  <c r="Z377" i="5"/>
  <c r="AQ375" i="5"/>
  <c r="AR375" i="5"/>
  <c r="AT375" i="5"/>
  <c r="W371" i="5"/>
  <c r="Z371" i="5"/>
  <c r="T371" i="5"/>
  <c r="AT369" i="5"/>
  <c r="AH360" i="5"/>
  <c r="AK360" i="5"/>
  <c r="AI360" i="5"/>
  <c r="I353" i="5"/>
  <c r="AF351" i="5"/>
  <c r="G340" i="5"/>
  <c r="H340" i="5"/>
  <c r="H302" i="5"/>
  <c r="AR294" i="5"/>
  <c r="S279" i="5"/>
  <c r="E271" i="5"/>
  <c r="N270" i="5"/>
  <c r="AR248" i="5"/>
  <c r="AL248" i="5"/>
  <c r="AR247" i="5"/>
  <c r="AL247" i="5"/>
  <c r="N471" i="5"/>
  <c r="J465" i="5"/>
  <c r="T463" i="5"/>
  <c r="S458" i="5"/>
  <c r="AK440" i="5"/>
  <c r="W436" i="5"/>
  <c r="K430" i="5"/>
  <c r="AC416" i="5"/>
  <c r="E411" i="5"/>
  <c r="W402" i="5"/>
  <c r="AF385" i="5"/>
  <c r="N372" i="5"/>
  <c r="P362" i="5"/>
  <c r="Q362" i="5"/>
  <c r="S362" i="5"/>
  <c r="AI347" i="5"/>
  <c r="AK347" i="5"/>
  <c r="G326" i="5"/>
  <c r="H326" i="5"/>
  <c r="J326" i="5"/>
  <c r="AQ319" i="5"/>
  <c r="AT319" i="5"/>
  <c r="J312" i="5"/>
  <c r="E312" i="5"/>
  <c r="G312" i="5"/>
  <c r="H312" i="5"/>
  <c r="AC281" i="5"/>
  <c r="J263" i="5"/>
  <c r="G263" i="5"/>
  <c r="I223" i="5"/>
  <c r="H223" i="5"/>
  <c r="G214" i="5"/>
  <c r="H214" i="5"/>
  <c r="J214" i="5"/>
  <c r="E207" i="5"/>
  <c r="AB476" i="5"/>
  <c r="E475" i="5"/>
  <c r="E472" i="5"/>
  <c r="AK468" i="5"/>
  <c r="G467" i="5"/>
  <c r="AL461" i="5"/>
  <c r="AQ458" i="5"/>
  <c r="AO454" i="5"/>
  <c r="J445" i="5"/>
  <c r="AL441" i="5"/>
  <c r="AB437" i="5"/>
  <c r="AT434" i="5"/>
  <c r="S431" i="5"/>
  <c r="G424" i="5"/>
  <c r="AI423" i="5"/>
  <c r="G423" i="5"/>
  <c r="AQ418" i="5"/>
  <c r="AB417" i="5"/>
  <c r="S414" i="5"/>
  <c r="AO410" i="5"/>
  <c r="AC404" i="5"/>
  <c r="S396" i="5"/>
  <c r="W394" i="5"/>
  <c r="AH393" i="5"/>
  <c r="J379" i="5"/>
  <c r="Y378" i="5"/>
  <c r="H378" i="5"/>
  <c r="AQ377" i="5"/>
  <c r="AI376" i="5"/>
  <c r="Q370" i="5"/>
  <c r="I364" i="5"/>
  <c r="Z359" i="5"/>
  <c r="AB359" i="5"/>
  <c r="Z353" i="5"/>
  <c r="N351" i="5"/>
  <c r="AL345" i="5"/>
  <c r="AH339" i="5"/>
  <c r="AI339" i="5"/>
  <c r="Y332" i="5"/>
  <c r="Y323" i="5"/>
  <c r="AC323" i="5"/>
  <c r="AB318" i="5"/>
  <c r="AF304" i="5"/>
  <c r="AH304" i="5"/>
  <c r="Z300" i="5"/>
  <c r="AB300" i="5"/>
  <c r="AI299" i="5"/>
  <c r="AQ297" i="5"/>
  <c r="AO291" i="5"/>
  <c r="AQ291" i="5"/>
  <c r="I288" i="5"/>
  <c r="J288" i="5"/>
  <c r="AC287" i="5"/>
  <c r="W287" i="5"/>
  <c r="AH283" i="5"/>
  <c r="AC283" i="5"/>
  <c r="Q281" i="5"/>
  <c r="Z264" i="5"/>
  <c r="Y264" i="5"/>
  <c r="T264" i="5"/>
  <c r="Y261" i="5"/>
  <c r="AR253" i="5"/>
  <c r="AQ230" i="5"/>
  <c r="AR230" i="5"/>
  <c r="AT230" i="5"/>
  <c r="Z476" i="5"/>
  <c r="N474" i="5"/>
  <c r="Y471" i="5"/>
  <c r="AR467" i="5"/>
  <c r="AL455" i="5"/>
  <c r="N441" i="5"/>
  <c r="AC438" i="5"/>
  <c r="Z437" i="5"/>
  <c r="AC433" i="5"/>
  <c r="Q431" i="5"/>
  <c r="AT421" i="5"/>
  <c r="K421" i="5"/>
  <c r="AR420" i="5"/>
  <c r="E419" i="5"/>
  <c r="N411" i="5"/>
  <c r="AO387" i="5"/>
  <c r="N371" i="5"/>
  <c r="T363" i="5"/>
  <c r="Y361" i="5"/>
  <c r="T361" i="5"/>
  <c r="S355" i="5"/>
  <c r="AQ354" i="5"/>
  <c r="AT354" i="5"/>
  <c r="E351" i="5"/>
  <c r="E347" i="5"/>
  <c r="H347" i="5"/>
  <c r="J347" i="5"/>
  <c r="J328" i="5"/>
  <c r="AO325" i="5"/>
  <c r="P323" i="5"/>
  <c r="K323" i="5"/>
  <c r="J319" i="5"/>
  <c r="P315" i="5"/>
  <c r="Q315" i="5"/>
  <c r="Z306" i="5"/>
  <c r="E305" i="5"/>
  <c r="AH295" i="5"/>
  <c r="AI295" i="5"/>
  <c r="AC295" i="5"/>
  <c r="I293" i="5"/>
  <c r="Y289" i="5"/>
  <c r="AC289" i="5"/>
  <c r="AI276" i="5"/>
  <c r="AL276" i="5"/>
  <c r="AQ271" i="5"/>
  <c r="Z257" i="5"/>
  <c r="AB257" i="5"/>
  <c r="Z247" i="5"/>
  <c r="AH231" i="5"/>
  <c r="AL231" i="5"/>
  <c r="AC224" i="5"/>
  <c r="Y224" i="5"/>
  <c r="AF475" i="5"/>
  <c r="W472" i="5"/>
  <c r="N469" i="5"/>
  <c r="K464" i="5"/>
  <c r="N457" i="5"/>
  <c r="E436" i="5"/>
  <c r="E424" i="5"/>
  <c r="AL418" i="5"/>
  <c r="AF409" i="5"/>
  <c r="AF387" i="5"/>
  <c r="AF348" i="5"/>
  <c r="N313" i="5"/>
  <c r="S313" i="5"/>
  <c r="W312" i="5"/>
  <c r="H300" i="5"/>
  <c r="J300" i="5"/>
  <c r="AH242" i="5"/>
  <c r="AI242" i="5"/>
  <c r="AK242" i="5"/>
  <c r="AH213" i="5"/>
  <c r="AI213" i="5"/>
  <c r="AK213" i="5"/>
  <c r="S368" i="5"/>
  <c r="E362" i="5"/>
  <c r="S358" i="5"/>
  <c r="S353" i="5"/>
  <c r="Z348" i="5"/>
  <c r="Q345" i="5"/>
  <c r="N341" i="5"/>
  <c r="AH338" i="5"/>
  <c r="Z334" i="5"/>
  <c r="I332" i="5"/>
  <c r="T326" i="5"/>
  <c r="AK325" i="5"/>
  <c r="I323" i="5"/>
  <c r="W320" i="5"/>
  <c r="I315" i="5"/>
  <c r="AK311" i="5"/>
  <c r="W299" i="5"/>
  <c r="T288" i="5"/>
  <c r="Q285" i="5"/>
  <c r="AT282" i="5"/>
  <c r="J282" i="5"/>
  <c r="T280" i="5"/>
  <c r="AB279" i="5"/>
  <c r="E272" i="5"/>
  <c r="S271" i="5"/>
  <c r="E263" i="5"/>
  <c r="H261" i="5"/>
  <c r="H248" i="5"/>
  <c r="AT245" i="5"/>
  <c r="AT239" i="5"/>
  <c r="AB236" i="5"/>
  <c r="Z232" i="5"/>
  <c r="N229" i="5"/>
  <c r="T204" i="5"/>
  <c r="AF363" i="5"/>
  <c r="E360" i="5"/>
  <c r="S354" i="5"/>
  <c r="H352" i="5"/>
  <c r="AK346" i="5"/>
  <c r="N342" i="5"/>
  <c r="P340" i="5"/>
  <c r="AF338" i="5"/>
  <c r="G332" i="5"/>
  <c r="AI325" i="5"/>
  <c r="N320" i="5"/>
  <c r="AH311" i="5"/>
  <c r="T299" i="5"/>
  <c r="J292" i="5"/>
  <c r="AF286" i="5"/>
  <c r="AB284" i="5"/>
  <c r="I282" i="5"/>
  <c r="N282" i="5"/>
  <c r="AC273" i="5"/>
  <c r="P271" i="5"/>
  <c r="AQ269" i="5"/>
  <c r="P268" i="5"/>
  <c r="AC261" i="5"/>
  <c r="G261" i="5"/>
  <c r="AC260" i="5"/>
  <c r="T254" i="5"/>
  <c r="J251" i="5"/>
  <c r="AB250" i="5"/>
  <c r="AR245" i="5"/>
  <c r="Y236" i="5"/>
  <c r="T231" i="5"/>
  <c r="AT227" i="5"/>
  <c r="T216" i="5"/>
  <c r="AC211" i="5"/>
  <c r="J210" i="5"/>
  <c r="S209" i="5"/>
  <c r="W351" i="5"/>
  <c r="W348" i="5"/>
  <c r="E304" i="5"/>
  <c r="K298" i="5"/>
  <c r="E297" i="5"/>
  <c r="Y245" i="5"/>
  <c r="G241" i="5"/>
  <c r="Y234" i="5"/>
  <c r="I228" i="5"/>
  <c r="H225" i="5"/>
  <c r="AT216" i="5"/>
  <c r="Q211" i="5"/>
  <c r="AR204" i="5"/>
  <c r="E240" i="5"/>
  <c r="I236" i="5"/>
  <c r="AT223" i="5"/>
  <c r="AK207" i="5"/>
  <c r="K205" i="5"/>
  <c r="AO316" i="5"/>
  <c r="AF310" i="5"/>
  <c r="AF298" i="5"/>
  <c r="E289" i="5"/>
  <c r="H236" i="5"/>
  <c r="K234" i="5"/>
  <c r="T220" i="5"/>
  <c r="Z206" i="5"/>
  <c r="G447" i="5"/>
  <c r="J447" i="5"/>
  <c r="G433" i="5"/>
  <c r="H433" i="5"/>
  <c r="I433" i="5"/>
  <c r="K431" i="5"/>
  <c r="H431" i="5"/>
  <c r="AH426" i="5"/>
  <c r="AL426" i="5"/>
  <c r="Y424" i="5"/>
  <c r="Z424" i="5"/>
  <c r="AC424" i="5"/>
  <c r="E420" i="5"/>
  <c r="G420" i="5"/>
  <c r="AL413" i="5"/>
  <c r="AQ413" i="5"/>
  <c r="AT413" i="5"/>
  <c r="AH408" i="5"/>
  <c r="AI408" i="5"/>
  <c r="AK408" i="5"/>
  <c r="AO400" i="5"/>
  <c r="AQ400" i="5"/>
  <c r="E387" i="5"/>
  <c r="G387" i="5"/>
  <c r="H387" i="5"/>
  <c r="J387" i="5"/>
  <c r="K376" i="5"/>
  <c r="S376" i="5"/>
  <c r="G371" i="5"/>
  <c r="H371" i="5"/>
  <c r="I371" i="5"/>
  <c r="T369" i="5"/>
  <c r="P369" i="5"/>
  <c r="J350" i="5"/>
  <c r="E350" i="5"/>
  <c r="G350" i="5"/>
  <c r="AF337" i="5"/>
  <c r="AH337" i="5"/>
  <c r="AI337" i="5"/>
  <c r="AK337" i="5"/>
  <c r="Y314" i="5"/>
  <c r="T314" i="5"/>
  <c r="AF313" i="5"/>
  <c r="AK313" i="5"/>
  <c r="J275" i="5"/>
  <c r="K275" i="5"/>
  <c r="E275" i="5"/>
  <c r="G275" i="5"/>
  <c r="H275" i="5"/>
  <c r="I275" i="5"/>
  <c r="AO261" i="5"/>
  <c r="AQ261" i="5"/>
  <c r="AR261" i="5"/>
  <c r="AK254" i="5"/>
  <c r="AC254" i="5"/>
  <c r="AH254" i="5"/>
  <c r="AI254" i="5"/>
  <c r="K248" i="5"/>
  <c r="P248" i="5"/>
  <c r="Q248" i="5"/>
  <c r="S248" i="5"/>
  <c r="P240" i="5"/>
  <c r="Q240" i="5"/>
  <c r="S240" i="5"/>
  <c r="K240" i="5"/>
  <c r="Q233" i="5"/>
  <c r="K233" i="5"/>
  <c r="P233" i="5"/>
  <c r="T233" i="5"/>
  <c r="AR502" i="5"/>
  <c r="AO501" i="5"/>
  <c r="AL500" i="5"/>
  <c r="Q497" i="5"/>
  <c r="AI495" i="5"/>
  <c r="I495" i="5"/>
  <c r="S493" i="5"/>
  <c r="AC491" i="5"/>
  <c r="Z488" i="5"/>
  <c r="S485" i="5"/>
  <c r="AC483" i="5"/>
  <c r="Z480" i="5"/>
  <c r="S477" i="5"/>
  <c r="AK473" i="5"/>
  <c r="T473" i="5"/>
  <c r="AB469" i="5"/>
  <c r="AL465" i="5"/>
  <c r="Q464" i="5"/>
  <c r="I463" i="5"/>
  <c r="T460" i="5"/>
  <c r="P457" i="5"/>
  <c r="G455" i="5"/>
  <c r="I455" i="5"/>
  <c r="AB447" i="5"/>
  <c r="K442" i="5"/>
  <c r="K439" i="5"/>
  <c r="Q439" i="5"/>
  <c r="Q438" i="5"/>
  <c r="T438" i="5"/>
  <c r="K438" i="5"/>
  <c r="AH434" i="5"/>
  <c r="AL434" i="5"/>
  <c r="Z431" i="5"/>
  <c r="AB431" i="5"/>
  <c r="T431" i="5"/>
  <c r="AB430" i="5"/>
  <c r="Y430" i="5"/>
  <c r="AC430" i="5"/>
  <c r="Z429" i="5"/>
  <c r="AB429" i="5"/>
  <c r="T429" i="5"/>
  <c r="AC426" i="5"/>
  <c r="T423" i="5"/>
  <c r="Z423" i="5"/>
  <c r="AL421" i="5"/>
  <c r="AH413" i="5"/>
  <c r="AI413" i="5"/>
  <c r="AF413" i="5"/>
  <c r="G404" i="5"/>
  <c r="I404" i="5"/>
  <c r="G398" i="5"/>
  <c r="I398" i="5"/>
  <c r="P394" i="5"/>
  <c r="Q394" i="5"/>
  <c r="S394" i="5"/>
  <c r="AQ384" i="5"/>
  <c r="AO385" i="5"/>
  <c r="S383" i="5"/>
  <c r="N383" i="5"/>
  <c r="P380" i="5"/>
  <c r="S380" i="5"/>
  <c r="N380" i="5"/>
  <c r="AB355" i="5"/>
  <c r="Z355" i="5"/>
  <c r="AR352" i="5"/>
  <c r="AQ352" i="5"/>
  <c r="AL352" i="5"/>
  <c r="AF350" i="5"/>
  <c r="AK350" i="5"/>
  <c r="P338" i="5"/>
  <c r="N338" i="5"/>
  <c r="S338" i="5"/>
  <c r="T338" i="5"/>
  <c r="Q338" i="5"/>
  <c r="G331" i="5"/>
  <c r="E331" i="5"/>
  <c r="E324" i="5"/>
  <c r="G324" i="5"/>
  <c r="H324" i="5"/>
  <c r="I324" i="5"/>
  <c r="J324" i="5"/>
  <c r="Q322" i="5"/>
  <c r="K322" i="5"/>
  <c r="E320" i="5"/>
  <c r="G320" i="5"/>
  <c r="H320" i="5"/>
  <c r="J320" i="5"/>
  <c r="I320" i="5"/>
  <c r="Y319" i="5"/>
  <c r="W319" i="5"/>
  <c r="AC315" i="5"/>
  <c r="AH315" i="5"/>
  <c r="AK315" i="5"/>
  <c r="AL315" i="5"/>
  <c r="T304" i="5"/>
  <c r="W304" i="5"/>
  <c r="Z304" i="5"/>
  <c r="AB304" i="5"/>
  <c r="G286" i="5"/>
  <c r="J286" i="5"/>
  <c r="E286" i="5"/>
  <c r="AT259" i="5"/>
  <c r="AQ259" i="5"/>
  <c r="AR259" i="5"/>
  <c r="Y212" i="5"/>
  <c r="T212" i="5"/>
  <c r="Z212" i="5"/>
  <c r="AB212" i="5"/>
  <c r="I503" i="5"/>
  <c r="J502" i="5"/>
  <c r="S501" i="5"/>
  <c r="AC499" i="5"/>
  <c r="K499" i="5"/>
  <c r="J498" i="5"/>
  <c r="P497" i="5"/>
  <c r="E495" i="5"/>
  <c r="I494" i="5"/>
  <c r="AI493" i="5"/>
  <c r="Q493" i="5"/>
  <c r="Y491" i="5"/>
  <c r="AB490" i="5"/>
  <c r="H490" i="5"/>
  <c r="AT488" i="5"/>
  <c r="I486" i="5"/>
  <c r="AI485" i="5"/>
  <c r="Q485" i="5"/>
  <c r="Y483" i="5"/>
  <c r="AB482" i="5"/>
  <c r="H482" i="5"/>
  <c r="AT480" i="5"/>
  <c r="AF478" i="5"/>
  <c r="I478" i="5"/>
  <c r="AI477" i="5"/>
  <c r="Q477" i="5"/>
  <c r="AC474" i="5"/>
  <c r="AH473" i="5"/>
  <c r="AL471" i="5"/>
  <c r="T471" i="5"/>
  <c r="E468" i="5"/>
  <c r="AL467" i="5"/>
  <c r="H467" i="5"/>
  <c r="AL466" i="5"/>
  <c r="AF465" i="5"/>
  <c r="P464" i="5"/>
  <c r="Z463" i="5"/>
  <c r="AI462" i="5"/>
  <c r="AH461" i="5"/>
  <c r="K461" i="5"/>
  <c r="N460" i="5"/>
  <c r="AK459" i="5"/>
  <c r="H459" i="5"/>
  <c r="AL458" i="5"/>
  <c r="W456" i="5"/>
  <c r="AH451" i="5"/>
  <c r="I451" i="5"/>
  <c r="J451" i="5"/>
  <c r="AC448" i="5"/>
  <c r="Z447" i="5"/>
  <c r="T443" i="5"/>
  <c r="E442" i="5"/>
  <c r="G442" i="5"/>
  <c r="AB441" i="5"/>
  <c r="AL437" i="5"/>
  <c r="AR437" i="5"/>
  <c r="T437" i="5"/>
  <c r="P437" i="5"/>
  <c r="AI436" i="5"/>
  <c r="AK436" i="5"/>
  <c r="AC434" i="5"/>
  <c r="T430" i="5"/>
  <c r="J427" i="5"/>
  <c r="G427" i="5"/>
  <c r="H425" i="5"/>
  <c r="I425" i="5"/>
  <c r="G425" i="5"/>
  <c r="J425" i="5"/>
  <c r="Q422" i="5"/>
  <c r="K422" i="5"/>
  <c r="P422" i="5"/>
  <c r="N418" i="5"/>
  <c r="Q408" i="5"/>
  <c r="S408" i="5"/>
  <c r="P408" i="5"/>
  <c r="H394" i="5"/>
  <c r="J394" i="5"/>
  <c r="J386" i="5"/>
  <c r="E383" i="5"/>
  <c r="AC374" i="5"/>
  <c r="AI374" i="5"/>
  <c r="AK374" i="5"/>
  <c r="AT361" i="5"/>
  <c r="AR361" i="5"/>
  <c r="AO362" i="5"/>
  <c r="T332" i="5"/>
  <c r="P332" i="5"/>
  <c r="N332" i="5"/>
  <c r="AO320" i="5"/>
  <c r="N321" i="5"/>
  <c r="P319" i="5"/>
  <c r="Q319" i="5"/>
  <c r="S319" i="5"/>
  <c r="N319" i="5"/>
  <c r="AR308" i="5"/>
  <c r="AT308" i="5"/>
  <c r="AQ308" i="5"/>
  <c r="AK293" i="5"/>
  <c r="AC293" i="5"/>
  <c r="AH293" i="5"/>
  <c r="T457" i="5"/>
  <c r="Y457" i="5"/>
  <c r="AF456" i="5"/>
  <c r="AH447" i="5"/>
  <c r="AF447" i="5"/>
  <c r="P446" i="5"/>
  <c r="S446" i="5"/>
  <c r="AC421" i="5"/>
  <c r="AH421" i="5"/>
  <c r="AK421" i="5"/>
  <c r="I415" i="5"/>
  <c r="J415" i="5"/>
  <c r="G415" i="5"/>
  <c r="I330" i="5"/>
  <c r="H330" i="5"/>
  <c r="J330" i="5"/>
  <c r="Z307" i="5"/>
  <c r="AC307" i="5"/>
  <c r="T307" i="5"/>
  <c r="Y307" i="5"/>
  <c r="AB307" i="5"/>
  <c r="K493" i="5"/>
  <c r="K485" i="5"/>
  <c r="K477" i="5"/>
  <c r="T474" i="5"/>
  <c r="AC473" i="5"/>
  <c r="J472" i="5"/>
  <c r="G437" i="5"/>
  <c r="H437" i="5"/>
  <c r="I437" i="5"/>
  <c r="J437" i="5"/>
  <c r="AR431" i="5"/>
  <c r="AT431" i="5"/>
  <c r="AL431" i="5"/>
  <c r="W382" i="5"/>
  <c r="AB382" i="5"/>
  <c r="T382" i="5"/>
  <c r="Y382" i="5"/>
  <c r="Z382" i="5"/>
  <c r="S348" i="5"/>
  <c r="Q348" i="5"/>
  <c r="Y311" i="5"/>
  <c r="W311" i="5"/>
  <c r="J285" i="5"/>
  <c r="I285" i="5"/>
  <c r="G285" i="5"/>
  <c r="H285" i="5"/>
  <c r="G262" i="5"/>
  <c r="I262" i="5"/>
  <c r="P218" i="5"/>
  <c r="N218" i="5"/>
  <c r="G216" i="5"/>
  <c r="H216" i="5"/>
  <c r="I216" i="5"/>
  <c r="J216" i="5"/>
  <c r="AB502" i="5"/>
  <c r="K501" i="5"/>
  <c r="AT500" i="5"/>
  <c r="Z500" i="5"/>
  <c r="S499" i="5"/>
  <c r="I497" i="5"/>
  <c r="S495" i="5"/>
  <c r="Z494" i="5"/>
  <c r="I493" i="5"/>
  <c r="AR492" i="5"/>
  <c r="AT490" i="5"/>
  <c r="E491" i="5"/>
  <c r="W489" i="5"/>
  <c r="J488" i="5"/>
  <c r="AO487" i="5"/>
  <c r="Q487" i="5"/>
  <c r="I485" i="5"/>
  <c r="AR484" i="5"/>
  <c r="AT482" i="5"/>
  <c r="E483" i="5"/>
  <c r="W481" i="5"/>
  <c r="J480" i="5"/>
  <c r="AO479" i="5"/>
  <c r="Q479" i="5"/>
  <c r="I477" i="5"/>
  <c r="AR476" i="5"/>
  <c r="AT474" i="5"/>
  <c r="Q474" i="5"/>
  <c r="AT473" i="5"/>
  <c r="AB473" i="5"/>
  <c r="J473" i="5"/>
  <c r="AO472" i="5"/>
  <c r="I472" i="5"/>
  <c r="AT471" i="5"/>
  <c r="P471" i="5"/>
  <c r="AR469" i="5"/>
  <c r="S466" i="5"/>
  <c r="I464" i="5"/>
  <c r="I462" i="5"/>
  <c r="E460" i="5"/>
  <c r="AC459" i="5"/>
  <c r="AB457" i="5"/>
  <c r="J453" i="5"/>
  <c r="AK446" i="5"/>
  <c r="E446" i="5"/>
  <c r="G446" i="5"/>
  <c r="S444" i="5"/>
  <c r="AQ443" i="5"/>
  <c r="AR443" i="5"/>
  <c r="W442" i="5"/>
  <c r="Y439" i="5"/>
  <c r="Z439" i="5"/>
  <c r="Q433" i="5"/>
  <c r="J431" i="5"/>
  <c r="AI429" i="5"/>
  <c r="J429" i="5"/>
  <c r="AK427" i="5"/>
  <c r="AF427" i="5"/>
  <c r="AK419" i="5"/>
  <c r="N417" i="5"/>
  <c r="P417" i="5"/>
  <c r="AQ416" i="5"/>
  <c r="AF412" i="5"/>
  <c r="AI412" i="5"/>
  <c r="AK412" i="5"/>
  <c r="AH412" i="5"/>
  <c r="AO406" i="5"/>
  <c r="AQ406" i="5"/>
  <c r="G403" i="5"/>
  <c r="H403" i="5"/>
  <c r="J403" i="5"/>
  <c r="AQ397" i="5"/>
  <c r="AR397" i="5"/>
  <c r="AT397" i="5"/>
  <c r="I397" i="5"/>
  <c r="H397" i="5"/>
  <c r="N388" i="5"/>
  <c r="S388" i="5"/>
  <c r="AK380" i="5"/>
  <c r="AF380" i="5"/>
  <c r="E375" i="5"/>
  <c r="W373" i="5"/>
  <c r="AB373" i="5"/>
  <c r="E355" i="5"/>
  <c r="Z328" i="5"/>
  <c r="Y453" i="5"/>
  <c r="AB453" i="5"/>
  <c r="AH444" i="5"/>
  <c r="AI444" i="5"/>
  <c r="AK444" i="5"/>
  <c r="E435" i="5"/>
  <c r="G435" i="5"/>
  <c r="AQ422" i="5"/>
  <c r="AR422" i="5"/>
  <c r="W356" i="5"/>
  <c r="Y356" i="5"/>
  <c r="Z356" i="5"/>
  <c r="AQ338" i="5"/>
  <c r="AR338" i="5"/>
  <c r="AO338" i="5"/>
  <c r="AT338" i="5"/>
  <c r="W305" i="5"/>
  <c r="AB305" i="5"/>
  <c r="K446" i="5"/>
  <c r="AR432" i="5"/>
  <c r="AL432" i="5"/>
  <c r="Y388" i="5"/>
  <c r="W388" i="5"/>
  <c r="AB388" i="5"/>
  <c r="P360" i="5"/>
  <c r="Q360" i="5"/>
  <c r="S360" i="5"/>
  <c r="I359" i="5"/>
  <c r="H359" i="5"/>
  <c r="J359" i="5"/>
  <c r="AQ345" i="5"/>
  <c r="AR345" i="5"/>
  <c r="AT345" i="5"/>
  <c r="AR299" i="5"/>
  <c r="AO299" i="5"/>
  <c r="AQ299" i="5"/>
  <c r="Y272" i="5"/>
  <c r="Z272" i="5"/>
  <c r="AK245" i="5"/>
  <c r="AC245" i="5"/>
  <c r="AH245" i="5"/>
  <c r="AL245" i="5"/>
  <c r="Y202" i="5"/>
  <c r="S503" i="5"/>
  <c r="Z502" i="5"/>
  <c r="AC501" i="5"/>
  <c r="I501" i="5"/>
  <c r="AR500" i="5"/>
  <c r="AT498" i="5"/>
  <c r="T498" i="5"/>
  <c r="E499" i="5"/>
  <c r="AL496" i="5"/>
  <c r="AO495" i="5"/>
  <c r="Q495" i="5"/>
  <c r="Y493" i="5"/>
  <c r="G493" i="5"/>
  <c r="AK491" i="5"/>
  <c r="AR490" i="5"/>
  <c r="P490" i="5"/>
  <c r="I488" i="5"/>
  <c r="AT486" i="5"/>
  <c r="Y485" i="5"/>
  <c r="G485" i="5"/>
  <c r="AK483" i="5"/>
  <c r="AR482" i="5"/>
  <c r="P482" i="5"/>
  <c r="I480" i="5"/>
  <c r="AT478" i="5"/>
  <c r="Y477" i="5"/>
  <c r="G477" i="5"/>
  <c r="N476" i="5"/>
  <c r="AI475" i="5"/>
  <c r="J475" i="5"/>
  <c r="AR473" i="5"/>
  <c r="Z473" i="5"/>
  <c r="I473" i="5"/>
  <c r="H472" i="5"/>
  <c r="AR471" i="5"/>
  <c r="AB471" i="5"/>
  <c r="AK470" i="5"/>
  <c r="K470" i="5"/>
  <c r="E469" i="5"/>
  <c r="W467" i="5"/>
  <c r="Q466" i="5"/>
  <c r="AT465" i="5"/>
  <c r="G464" i="5"/>
  <c r="P463" i="5"/>
  <c r="G462" i="5"/>
  <c r="S461" i="5"/>
  <c r="AB460" i="5"/>
  <c r="W459" i="5"/>
  <c r="Z457" i="5"/>
  <c r="AK456" i="5"/>
  <c r="N455" i="5"/>
  <c r="P454" i="5"/>
  <c r="Q454" i="5"/>
  <c r="H453" i="5"/>
  <c r="T451" i="5"/>
  <c r="AR449" i="5"/>
  <c r="N449" i="5"/>
  <c r="I447" i="5"/>
  <c r="AI446" i="5"/>
  <c r="S442" i="5"/>
  <c r="W440" i="5"/>
  <c r="T439" i="5"/>
  <c r="I431" i="5"/>
  <c r="Y425" i="5"/>
  <c r="Z425" i="5"/>
  <c r="T425" i="5"/>
  <c r="AR424" i="5"/>
  <c r="AL424" i="5"/>
  <c r="T395" i="5"/>
  <c r="P395" i="5"/>
  <c r="AH386" i="5"/>
  <c r="AK386" i="5"/>
  <c r="AF386" i="5"/>
  <c r="AR383" i="5"/>
  <c r="AT383" i="5"/>
  <c r="AO383" i="5"/>
  <c r="AQ383" i="5"/>
  <c r="AQ382" i="5"/>
  <c r="AR382" i="5"/>
  <c r="AT382" i="5"/>
  <c r="AR372" i="5"/>
  <c r="AL372" i="5"/>
  <c r="AI370" i="5"/>
  <c r="AK370" i="5"/>
  <c r="AH370" i="5"/>
  <c r="S366" i="5"/>
  <c r="Q366" i="5"/>
  <c r="AR363" i="5"/>
  <c r="I350" i="5"/>
  <c r="AO348" i="5"/>
  <c r="AQ348" i="5"/>
  <c r="AT348" i="5"/>
  <c r="AC345" i="5"/>
  <c r="AH345" i="5"/>
  <c r="AI345" i="5"/>
  <c r="AK345" i="5"/>
  <c r="W343" i="5"/>
  <c r="AR330" i="5"/>
  <c r="AT330" i="5"/>
  <c r="AO331" i="5"/>
  <c r="AL330" i="5"/>
  <c r="AO327" i="5"/>
  <c r="Y324" i="5"/>
  <c r="Z324" i="5"/>
  <c r="AB324" i="5"/>
  <c r="AF317" i="5"/>
  <c r="AK317" i="5"/>
  <c r="AI317" i="5"/>
  <c r="I313" i="5"/>
  <c r="E313" i="5"/>
  <c r="AO452" i="5"/>
  <c r="AQ452" i="5"/>
  <c r="P445" i="5"/>
  <c r="N445" i="5"/>
  <c r="Q430" i="5"/>
  <c r="P430" i="5"/>
  <c r="J422" i="5"/>
  <c r="I422" i="5"/>
  <c r="G422" i="5"/>
  <c r="AL326" i="5"/>
  <c r="AT326" i="5"/>
  <c r="AH312" i="5"/>
  <c r="AF312" i="5"/>
  <c r="W499" i="5"/>
  <c r="AO446" i="5"/>
  <c r="AQ446" i="5"/>
  <c r="AI437" i="5"/>
  <c r="AK437" i="5"/>
  <c r="AC437" i="5"/>
  <c r="E335" i="5"/>
  <c r="AQ252" i="5"/>
  <c r="AT252" i="5"/>
  <c r="G201" i="5"/>
  <c r="AK499" i="5"/>
  <c r="AR498" i="5"/>
  <c r="J492" i="5"/>
  <c r="AI491" i="5"/>
  <c r="I491" i="5"/>
  <c r="N486" i="5"/>
  <c r="J484" i="5"/>
  <c r="AI483" i="5"/>
  <c r="I483" i="5"/>
  <c r="N478" i="5"/>
  <c r="G476" i="5"/>
  <c r="K474" i="5"/>
  <c r="E470" i="5"/>
  <c r="W468" i="5"/>
  <c r="P467" i="5"/>
  <c r="T465" i="5"/>
  <c r="P461" i="5"/>
  <c r="Y460" i="5"/>
  <c r="W457" i="5"/>
  <c r="AI456" i="5"/>
  <c r="J456" i="5"/>
  <c r="I456" i="5"/>
  <c r="J455" i="5"/>
  <c r="AH453" i="5"/>
  <c r="H447" i="5"/>
  <c r="Q442" i="5"/>
  <c r="S439" i="5"/>
  <c r="J436" i="5"/>
  <c r="J434" i="5"/>
  <c r="H434" i="5"/>
  <c r="K434" i="5"/>
  <c r="J433" i="5"/>
  <c r="G431" i="5"/>
  <c r="AL429" i="5"/>
  <c r="AC429" i="5"/>
  <c r="AH429" i="5"/>
  <c r="G429" i="5"/>
  <c r="K429" i="5"/>
  <c r="H429" i="5"/>
  <c r="AB423" i="5"/>
  <c r="Q420" i="5"/>
  <c r="N420" i="5"/>
  <c r="AF419" i="5"/>
  <c r="AH419" i="5"/>
  <c r="AR413" i="5"/>
  <c r="AQ407" i="5"/>
  <c r="AR407" i="5"/>
  <c r="AT407" i="5"/>
  <c r="AL405" i="5"/>
  <c r="Y401" i="5"/>
  <c r="T401" i="5"/>
  <c r="Z401" i="5"/>
  <c r="AB401" i="5"/>
  <c r="AQ393" i="5"/>
  <c r="AO394" i="5"/>
  <c r="AL390" i="5"/>
  <c r="AQ390" i="5"/>
  <c r="AR390" i="5"/>
  <c r="AT390" i="5"/>
  <c r="AO391" i="5"/>
  <c r="P390" i="5"/>
  <c r="T390" i="5"/>
  <c r="K390" i="5"/>
  <c r="S390" i="5"/>
  <c r="I387" i="5"/>
  <c r="AR381" i="5"/>
  <c r="AQ381" i="5"/>
  <c r="I381" i="5"/>
  <c r="K381" i="5"/>
  <c r="AI377" i="5"/>
  <c r="AL377" i="5"/>
  <c r="AF377" i="5"/>
  <c r="AH377" i="5"/>
  <c r="Q376" i="5"/>
  <c r="J371" i="5"/>
  <c r="Q369" i="5"/>
  <c r="H350" i="5"/>
  <c r="Z347" i="5"/>
  <c r="AB347" i="5"/>
  <c r="E342" i="5"/>
  <c r="AO329" i="5"/>
  <c r="AQ329" i="5"/>
  <c r="AI314" i="5"/>
  <c r="AC314" i="5"/>
  <c r="AL314" i="5"/>
  <c r="AH314" i="5"/>
  <c r="AO455" i="5"/>
  <c r="W450" i="5"/>
  <c r="AK448" i="5"/>
  <c r="Z426" i="5"/>
  <c r="T426" i="5"/>
  <c r="E418" i="5"/>
  <c r="T417" i="5"/>
  <c r="W417" i="5"/>
  <c r="K416" i="5"/>
  <c r="E407" i="5"/>
  <c r="G407" i="5"/>
  <c r="AR405" i="5"/>
  <c r="AT405" i="5"/>
  <c r="AI402" i="5"/>
  <c r="AK402" i="5"/>
  <c r="N398" i="5"/>
  <c r="K398" i="5"/>
  <c r="P398" i="5"/>
  <c r="AC396" i="5"/>
  <c r="AI390" i="5"/>
  <c r="AK390" i="5"/>
  <c r="E388" i="5"/>
  <c r="G388" i="5"/>
  <c r="I388" i="5"/>
  <c r="N387" i="5"/>
  <c r="Q372" i="5"/>
  <c r="S372" i="5"/>
  <c r="AI343" i="5"/>
  <c r="AF343" i="5"/>
  <c r="AF334" i="5"/>
  <c r="P327" i="5"/>
  <c r="S327" i="5"/>
  <c r="AK319" i="5"/>
  <c r="AH319" i="5"/>
  <c r="E294" i="5"/>
  <c r="G294" i="5"/>
  <c r="H294" i="5"/>
  <c r="I294" i="5"/>
  <c r="J294" i="5"/>
  <c r="Q277" i="5"/>
  <c r="S277" i="5"/>
  <c r="K277" i="5"/>
  <c r="Y267" i="5"/>
  <c r="AB267" i="5"/>
  <c r="Q264" i="5"/>
  <c r="P264" i="5"/>
  <c r="AH263" i="5"/>
  <c r="AI263" i="5"/>
  <c r="AC263" i="5"/>
  <c r="I229" i="5"/>
  <c r="G229" i="5"/>
  <c r="H229" i="5"/>
  <c r="J229" i="5"/>
  <c r="E229" i="5"/>
  <c r="E205" i="5"/>
  <c r="W205" i="5"/>
  <c r="N453" i="5"/>
  <c r="N447" i="5"/>
  <c r="H445" i="5"/>
  <c r="AF443" i="5"/>
  <c r="G443" i="5"/>
  <c r="Y438" i="5"/>
  <c r="S436" i="5"/>
  <c r="AR433" i="5"/>
  <c r="Z433" i="5"/>
  <c r="I430" i="5"/>
  <c r="W427" i="5"/>
  <c r="AK425" i="5"/>
  <c r="AH424" i="5"/>
  <c r="AI424" i="5"/>
  <c r="AQ423" i="5"/>
  <c r="AC422" i="5"/>
  <c r="S412" i="5"/>
  <c r="AO408" i="5"/>
  <c r="Y406" i="5"/>
  <c r="W405" i="5"/>
  <c r="Y405" i="5"/>
  <c r="Z405" i="5"/>
  <c r="AB405" i="5"/>
  <c r="P402" i="5"/>
  <c r="K402" i="5"/>
  <c r="Q402" i="5"/>
  <c r="I401" i="5"/>
  <c r="J401" i="5"/>
  <c r="W400" i="5"/>
  <c r="AB399" i="5"/>
  <c r="AH394" i="5"/>
  <c r="AK394" i="5"/>
  <c r="Y393" i="5"/>
  <c r="Z391" i="5"/>
  <c r="AF388" i="5"/>
  <c r="AC382" i="5"/>
  <c r="Q377" i="5"/>
  <c r="Q364" i="5"/>
  <c r="S364" i="5"/>
  <c r="AI362" i="5"/>
  <c r="AK362" i="5"/>
  <c r="AO356" i="5"/>
  <c r="AO347" i="5"/>
  <c r="AQ347" i="5"/>
  <c r="N343" i="5"/>
  <c r="P343" i="5"/>
  <c r="AF339" i="5"/>
  <c r="AK339" i="5"/>
  <c r="I339" i="5"/>
  <c r="H339" i="5"/>
  <c r="J339" i="5"/>
  <c r="AQ335" i="5"/>
  <c r="AT335" i="5"/>
  <c r="E316" i="5"/>
  <c r="H316" i="5"/>
  <c r="H315" i="5"/>
  <c r="J315" i="5"/>
  <c r="K315" i="5"/>
  <c r="W313" i="5"/>
  <c r="AB313" i="5"/>
  <c r="AQ285" i="5"/>
  <c r="AR285" i="5"/>
  <c r="AT285" i="5"/>
  <c r="AL285" i="5"/>
  <c r="AR283" i="5"/>
  <c r="AL283" i="5"/>
  <c r="AQ283" i="5"/>
  <c r="AT283" i="5"/>
  <c r="AC276" i="5"/>
  <c r="T276" i="5"/>
  <c r="Z276" i="5"/>
  <c r="AB276" i="5"/>
  <c r="E454" i="5"/>
  <c r="AO440" i="5"/>
  <c r="N436" i="5"/>
  <c r="G430" i="5"/>
  <c r="N427" i="5"/>
  <c r="S427" i="5"/>
  <c r="J426" i="5"/>
  <c r="K426" i="5"/>
  <c r="P423" i="5"/>
  <c r="Q423" i="5"/>
  <c r="Y422" i="5"/>
  <c r="Z421" i="5"/>
  <c r="AB421" i="5"/>
  <c r="Q419" i="5"/>
  <c r="P419" i="5"/>
  <c r="S419" i="5"/>
  <c r="N405" i="5"/>
  <c r="P400" i="5"/>
  <c r="Q400" i="5"/>
  <c r="S400" i="5"/>
  <c r="Z399" i="5"/>
  <c r="AC398" i="5"/>
  <c r="N397" i="5"/>
  <c r="Y394" i="5"/>
  <c r="W380" i="5"/>
  <c r="AI372" i="5"/>
  <c r="AF372" i="5"/>
  <c r="Y359" i="5"/>
  <c r="T359" i="5"/>
  <c r="AF355" i="5"/>
  <c r="AQ353" i="5"/>
  <c r="AR353" i="5"/>
  <c r="AT353" i="5"/>
  <c r="AB353" i="5"/>
  <c r="AC353" i="5"/>
  <c r="T353" i="5"/>
  <c r="AO351" i="5"/>
  <c r="AQ351" i="5"/>
  <c r="J340" i="5"/>
  <c r="I340" i="5"/>
  <c r="W333" i="5"/>
  <c r="AC333" i="5"/>
  <c r="T330" i="5"/>
  <c r="N330" i="5"/>
  <c r="P330" i="5"/>
  <c r="AI323" i="5"/>
  <c r="AK323" i="5"/>
  <c r="AH323" i="5"/>
  <c r="AO321" i="5"/>
  <c r="H310" i="5"/>
  <c r="J310" i="5"/>
  <c r="AR302" i="5"/>
  <c r="AT302" i="5"/>
  <c r="N294" i="5"/>
  <c r="E293" i="5"/>
  <c r="P289" i="5"/>
  <c r="S289" i="5"/>
  <c r="T282" i="5"/>
  <c r="Y282" i="5"/>
  <c r="AB282" i="5"/>
  <c r="AF432" i="5"/>
  <c r="AI425" i="5"/>
  <c r="AC425" i="5"/>
  <c r="AF417" i="5"/>
  <c r="E417" i="5"/>
  <c r="W416" i="5"/>
  <c r="T412" i="5"/>
  <c r="K412" i="5"/>
  <c r="P410" i="5"/>
  <c r="Q410" i="5"/>
  <c r="S410" i="5"/>
  <c r="K404" i="5"/>
  <c r="Q404" i="5"/>
  <c r="Z393" i="5"/>
  <c r="AB393" i="5"/>
  <c r="AF392" i="5"/>
  <c r="AH392" i="5"/>
  <c r="AI392" i="5"/>
  <c r="N391" i="5"/>
  <c r="AR389" i="5"/>
  <c r="AL389" i="5"/>
  <c r="AQ389" i="5"/>
  <c r="P386" i="5"/>
  <c r="Q386" i="5"/>
  <c r="S386" i="5"/>
  <c r="T377" i="5"/>
  <c r="N377" i="5"/>
  <c r="I334" i="5"/>
  <c r="J334" i="5"/>
  <c r="G334" i="5"/>
  <c r="H334" i="5"/>
  <c r="AQ332" i="5"/>
  <c r="AT332" i="5"/>
  <c r="AH331" i="5"/>
  <c r="AI331" i="5"/>
  <c r="AC331" i="5"/>
  <c r="AK331" i="5"/>
  <c r="Y322" i="5"/>
  <c r="AC322" i="5"/>
  <c r="T322" i="5"/>
  <c r="I306" i="5"/>
  <c r="G306" i="5"/>
  <c r="H306" i="5"/>
  <c r="K306" i="5"/>
  <c r="AI303" i="5"/>
  <c r="AK303" i="5"/>
  <c r="AC303" i="5"/>
  <c r="W292" i="5"/>
  <c r="Z292" i="5"/>
  <c r="AB292" i="5"/>
  <c r="Z285" i="5"/>
  <c r="Y285" i="5"/>
  <c r="AB285" i="5"/>
  <c r="T285" i="5"/>
  <c r="AQ281" i="5"/>
  <c r="AR281" i="5"/>
  <c r="AI280" i="5"/>
  <c r="AC280" i="5"/>
  <c r="AF280" i="5"/>
  <c r="AH280" i="5"/>
  <c r="AK280" i="5"/>
  <c r="AL280" i="5"/>
  <c r="S424" i="5"/>
  <c r="H417" i="5"/>
  <c r="Q416" i="5"/>
  <c r="E399" i="5"/>
  <c r="AB385" i="5"/>
  <c r="E380" i="5"/>
  <c r="AB371" i="5"/>
  <c r="J363" i="5"/>
  <c r="AF356" i="5"/>
  <c r="W350" i="5"/>
  <c r="S349" i="5"/>
  <c r="AQ346" i="5"/>
  <c r="AR346" i="5"/>
  <c r="AR344" i="5"/>
  <c r="AQ344" i="5"/>
  <c r="Z339" i="5"/>
  <c r="W339" i="5"/>
  <c r="Y339" i="5"/>
  <c r="Q333" i="5"/>
  <c r="S333" i="5"/>
  <c r="AL324" i="5"/>
  <c r="AH324" i="5"/>
  <c r="AF320" i="5"/>
  <c r="W315" i="5"/>
  <c r="Z315" i="5"/>
  <c r="AB315" i="5"/>
  <c r="I291" i="5"/>
  <c r="K291" i="5"/>
  <c r="Z275" i="5"/>
  <c r="AC275" i="5"/>
  <c r="Y275" i="5"/>
  <c r="Y270" i="5"/>
  <c r="Z270" i="5"/>
  <c r="AB270" i="5"/>
  <c r="T262" i="5"/>
  <c r="P262" i="5"/>
  <c r="Z237" i="5"/>
  <c r="AB237" i="5"/>
  <c r="I235" i="5"/>
  <c r="J235" i="5"/>
  <c r="H235" i="5"/>
  <c r="AO233" i="5"/>
  <c r="AR233" i="5"/>
  <c r="AL233" i="5"/>
  <c r="AB218" i="5"/>
  <c r="T218" i="5"/>
  <c r="Z218" i="5"/>
  <c r="AQ214" i="5"/>
  <c r="AR214" i="5"/>
  <c r="AT214" i="5"/>
  <c r="AR425" i="5"/>
  <c r="AR421" i="5"/>
  <c r="AC419" i="5"/>
  <c r="Q418" i="5"/>
  <c r="AT417" i="5"/>
  <c r="AK416" i="5"/>
  <c r="T415" i="5"/>
  <c r="Q414" i="5"/>
  <c r="W413" i="5"/>
  <c r="W412" i="5"/>
  <c r="E412" i="5"/>
  <c r="W408" i="5"/>
  <c r="N406" i="5"/>
  <c r="AR403" i="5"/>
  <c r="T403" i="5"/>
  <c r="AT399" i="5"/>
  <c r="Z397" i="5"/>
  <c r="I396" i="5"/>
  <c r="J395" i="5"/>
  <c r="J393" i="5"/>
  <c r="I390" i="5"/>
  <c r="H389" i="5"/>
  <c r="AI388" i="5"/>
  <c r="AH387" i="5"/>
  <c r="Y385" i="5"/>
  <c r="Q382" i="5"/>
  <c r="P379" i="5"/>
  <c r="Q378" i="5"/>
  <c r="K377" i="5"/>
  <c r="AB375" i="5"/>
  <c r="W372" i="5"/>
  <c r="Y371" i="5"/>
  <c r="AR369" i="5"/>
  <c r="H369" i="5"/>
  <c r="AB367" i="5"/>
  <c r="AB366" i="5"/>
  <c r="Z363" i="5"/>
  <c r="H363" i="5"/>
  <c r="Z361" i="5"/>
  <c r="H361" i="5"/>
  <c r="AK358" i="5"/>
  <c r="H355" i="5"/>
  <c r="Q353" i="5"/>
  <c r="P351" i="5"/>
  <c r="AT350" i="5"/>
  <c r="P349" i="5"/>
  <c r="Z345" i="5"/>
  <c r="I345" i="5"/>
  <c r="E343" i="5"/>
  <c r="G343" i="5"/>
  <c r="AF342" i="5"/>
  <c r="I342" i="5"/>
  <c r="J342" i="5"/>
  <c r="AT340" i="5"/>
  <c r="W338" i="5"/>
  <c r="Y338" i="5"/>
  <c r="Z338" i="5"/>
  <c r="AK336" i="5"/>
  <c r="Q329" i="5"/>
  <c r="P320" i="5"/>
  <c r="AB316" i="5"/>
  <c r="I314" i="5"/>
  <c r="K314" i="5"/>
  <c r="S311" i="5"/>
  <c r="N311" i="5"/>
  <c r="AK306" i="5"/>
  <c r="AC306" i="5"/>
  <c r="AI306" i="5"/>
  <c r="AL306" i="5"/>
  <c r="N305" i="5"/>
  <c r="S305" i="5"/>
  <c r="AI298" i="5"/>
  <c r="N287" i="5"/>
  <c r="AO287" i="5"/>
  <c r="Z280" i="5"/>
  <c r="Y280" i="5"/>
  <c r="AB280" i="5"/>
  <c r="AL277" i="5"/>
  <c r="AQ277" i="5"/>
  <c r="AR277" i="5"/>
  <c r="AR275" i="5"/>
  <c r="AQ275" i="5"/>
  <c r="AT275" i="5"/>
  <c r="AR251" i="5"/>
  <c r="AT251" i="5"/>
  <c r="T239" i="5"/>
  <c r="Y239" i="5"/>
  <c r="N236" i="5"/>
  <c r="P236" i="5"/>
  <c r="Q236" i="5"/>
  <c r="S236" i="5"/>
  <c r="K236" i="5"/>
  <c r="AH226" i="5"/>
  <c r="AI226" i="5"/>
  <c r="AK226" i="5"/>
  <c r="AC213" i="5"/>
  <c r="W213" i="5"/>
  <c r="Y213" i="5"/>
  <c r="N423" i="5"/>
  <c r="AT419" i="5"/>
  <c r="AH411" i="5"/>
  <c r="N407" i="5"/>
  <c r="K406" i="5"/>
  <c r="AR399" i="5"/>
  <c r="H395" i="5"/>
  <c r="W390" i="5"/>
  <c r="G390" i="5"/>
  <c r="AH389" i="5"/>
  <c r="T381" i="5"/>
  <c r="N374" i="5"/>
  <c r="Z367" i="5"/>
  <c r="Y366" i="5"/>
  <c r="K360" i="5"/>
  <c r="AI358" i="5"/>
  <c r="T352" i="5"/>
  <c r="Y345" i="5"/>
  <c r="G345" i="5"/>
  <c r="AK344" i="5"/>
  <c r="AC344" i="5"/>
  <c r="G336" i="5"/>
  <c r="J336" i="5"/>
  <c r="AH333" i="5"/>
  <c r="AK333" i="5"/>
  <c r="AL328" i="5"/>
  <c r="AQ328" i="5"/>
  <c r="N323" i="5"/>
  <c r="Q323" i="5"/>
  <c r="S323" i="5"/>
  <c r="W321" i="5"/>
  <c r="W318" i="5"/>
  <c r="AQ311" i="5"/>
  <c r="AO311" i="5"/>
  <c r="Y310" i="5"/>
  <c r="Z310" i="5"/>
  <c r="AB310" i="5"/>
  <c r="H307" i="5"/>
  <c r="J307" i="5"/>
  <c r="I307" i="5"/>
  <c r="N293" i="5"/>
  <c r="P293" i="5"/>
  <c r="Q293" i="5"/>
  <c r="S293" i="5"/>
  <c r="AL275" i="5"/>
  <c r="W274" i="5"/>
  <c r="Z274" i="5"/>
  <c r="H270" i="5"/>
  <c r="K270" i="5"/>
  <c r="Z249" i="5"/>
  <c r="T249" i="5"/>
  <c r="AQ246" i="5"/>
  <c r="AR246" i="5"/>
  <c r="AQ241" i="5"/>
  <c r="AL241" i="5"/>
  <c r="AB227" i="5"/>
  <c r="Z227" i="5"/>
  <c r="AQ221" i="5"/>
  <c r="AR221" i="5"/>
  <c r="AT221" i="5"/>
  <c r="W397" i="5"/>
  <c r="E374" i="5"/>
  <c r="Y344" i="5"/>
  <c r="T344" i="5"/>
  <c r="I337" i="5"/>
  <c r="E337" i="5"/>
  <c r="G337" i="5"/>
  <c r="I304" i="5"/>
  <c r="J304" i="5"/>
  <c r="G304" i="5"/>
  <c r="H304" i="5"/>
  <c r="P303" i="5"/>
  <c r="Q303" i="5"/>
  <c r="K303" i="5"/>
  <c r="S303" i="5"/>
  <c r="Z299" i="5"/>
  <c r="AB299" i="5"/>
  <c r="AC299" i="5"/>
  <c r="AC298" i="5"/>
  <c r="AK298" i="5"/>
  <c r="Q283" i="5"/>
  <c r="S283" i="5"/>
  <c r="K283" i="5"/>
  <c r="P283" i="5"/>
  <c r="K280" i="5"/>
  <c r="P280" i="5"/>
  <c r="S280" i="5"/>
  <c r="Z277" i="5"/>
  <c r="T277" i="5"/>
  <c r="Y277" i="5"/>
  <c r="AB277" i="5"/>
  <c r="AC277" i="5"/>
  <c r="AT260" i="5"/>
  <c r="AR260" i="5"/>
  <c r="AQ260" i="5"/>
  <c r="S247" i="5"/>
  <c r="K247" i="5"/>
  <c r="P247" i="5"/>
  <c r="N247" i="5"/>
  <c r="AH246" i="5"/>
  <c r="AI246" i="5"/>
  <c r="AK246" i="5"/>
  <c r="AC246" i="5"/>
  <c r="AH232" i="5"/>
  <c r="AI232" i="5"/>
  <c r="AK232" i="5"/>
  <c r="AC232" i="5"/>
  <c r="AF228" i="5"/>
  <c r="AC228" i="5"/>
  <c r="AK228" i="5"/>
  <c r="AH216" i="5"/>
  <c r="AL216" i="5"/>
  <c r="AF216" i="5"/>
  <c r="W342" i="5"/>
  <c r="N339" i="5"/>
  <c r="AT336" i="5"/>
  <c r="W335" i="5"/>
  <c r="S331" i="5"/>
  <c r="AB330" i="5"/>
  <c r="AK329" i="5"/>
  <c r="T328" i="5"/>
  <c r="I326" i="5"/>
  <c r="T324" i="5"/>
  <c r="AF321" i="5"/>
  <c r="Z318" i="5"/>
  <c r="AT316" i="5"/>
  <c r="AO310" i="5"/>
  <c r="Z308" i="5"/>
  <c r="AB308" i="5"/>
  <c r="AH291" i="5"/>
  <c r="AI291" i="5"/>
  <c r="AK291" i="5"/>
  <c r="AO289" i="5"/>
  <c r="AQ289" i="5"/>
  <c r="Q282" i="5"/>
  <c r="P282" i="5"/>
  <c r="S282" i="5"/>
  <c r="E279" i="5"/>
  <c r="K274" i="5"/>
  <c r="N274" i="5"/>
  <c r="E268" i="5"/>
  <c r="W269" i="5"/>
  <c r="P263" i="5"/>
  <c r="Q263" i="5"/>
  <c r="S263" i="5"/>
  <c r="W252" i="5"/>
  <c r="Z252" i="5"/>
  <c r="Z251" i="5"/>
  <c r="AB251" i="5"/>
  <c r="T251" i="5"/>
  <c r="Z242" i="5"/>
  <c r="AC242" i="5"/>
  <c r="T242" i="5"/>
  <c r="Y240" i="5"/>
  <c r="Z240" i="5"/>
  <c r="AC240" i="5"/>
  <c r="G227" i="5"/>
  <c r="H227" i="5"/>
  <c r="I227" i="5"/>
  <c r="J227" i="5"/>
  <c r="G206" i="5"/>
  <c r="H206" i="5"/>
  <c r="I206" i="5"/>
  <c r="J206" i="5"/>
  <c r="AO343" i="5"/>
  <c r="Q335" i="5"/>
  <c r="AO333" i="5"/>
  <c r="E332" i="5"/>
  <c r="Y330" i="5"/>
  <c r="H328" i="5"/>
  <c r="AB326" i="5"/>
  <c r="G323" i="5"/>
  <c r="AH322" i="5"/>
  <c r="Y321" i="5"/>
  <c r="E321" i="5"/>
  <c r="Y320" i="5"/>
  <c r="AO319" i="5"/>
  <c r="AQ316" i="5"/>
  <c r="N316" i="5"/>
  <c r="AR315" i="5"/>
  <c r="P312" i="5"/>
  <c r="J311" i="5"/>
  <c r="AF309" i="5"/>
  <c r="N304" i="5"/>
  <c r="Z302" i="5"/>
  <c r="AR300" i="5"/>
  <c r="AT300" i="5"/>
  <c r="Q298" i="5"/>
  <c r="P298" i="5"/>
  <c r="S298" i="5"/>
  <c r="AT292" i="5"/>
  <c r="AL292" i="5"/>
  <c r="J290" i="5"/>
  <c r="K285" i="5"/>
  <c r="AL284" i="5"/>
  <c r="AH281" i="5"/>
  <c r="AI281" i="5"/>
  <c r="AK281" i="5"/>
  <c r="S281" i="5"/>
  <c r="T281" i="5"/>
  <c r="K281" i="5"/>
  <c r="G280" i="5"/>
  <c r="I280" i="5"/>
  <c r="J280" i="5"/>
  <c r="AH277" i="5"/>
  <c r="AI277" i="5"/>
  <c r="AK277" i="5"/>
  <c r="I276" i="5"/>
  <c r="J276" i="5"/>
  <c r="AK274" i="5"/>
  <c r="S273" i="5"/>
  <c r="Y271" i="5"/>
  <c r="E257" i="5"/>
  <c r="W257" i="5"/>
  <c r="G255" i="5"/>
  <c r="I255" i="5"/>
  <c r="AT242" i="5"/>
  <c r="AL242" i="5"/>
  <c r="AQ242" i="5"/>
  <c r="W219" i="5"/>
  <c r="N217" i="5"/>
  <c r="AO215" i="5"/>
  <c r="Y208" i="5"/>
  <c r="AB208" i="5"/>
  <c r="K345" i="5"/>
  <c r="AO336" i="5"/>
  <c r="N331" i="5"/>
  <c r="W327" i="5"/>
  <c r="Z326" i="5"/>
  <c r="W325" i="5"/>
  <c r="AQ314" i="5"/>
  <c r="AO312" i="5"/>
  <c r="P307" i="5"/>
  <c r="K307" i="5"/>
  <c r="S307" i="5"/>
  <c r="P297" i="5"/>
  <c r="K297" i="5"/>
  <c r="W295" i="5"/>
  <c r="Z294" i="5"/>
  <c r="AB294" i="5"/>
  <c r="AQ290" i="5"/>
  <c r="AR290" i="5"/>
  <c r="AT290" i="5"/>
  <c r="H290" i="5"/>
  <c r="N286" i="5"/>
  <c r="AI283" i="5"/>
  <c r="AK283" i="5"/>
  <c r="AF282" i="5"/>
  <c r="AI282" i="5"/>
  <c r="AL282" i="5"/>
  <c r="Q273" i="5"/>
  <c r="G272" i="5"/>
  <c r="H272" i="5"/>
  <c r="I272" i="5"/>
  <c r="Q257" i="5"/>
  <c r="S256" i="5"/>
  <c r="K256" i="5"/>
  <c r="P256" i="5"/>
  <c r="AH250" i="5"/>
  <c r="AC250" i="5"/>
  <c r="AK250" i="5"/>
  <c r="J250" i="5"/>
  <c r="G250" i="5"/>
  <c r="H250" i="5"/>
  <c r="I250" i="5"/>
  <c r="N249" i="5"/>
  <c r="Q249" i="5"/>
  <c r="AC248" i="5"/>
  <c r="AH248" i="5"/>
  <c r="AI248" i="5"/>
  <c r="S246" i="5"/>
  <c r="K246" i="5"/>
  <c r="Q246" i="5"/>
  <c r="Q244" i="5"/>
  <c r="S244" i="5"/>
  <c r="N244" i="5"/>
  <c r="J242" i="5"/>
  <c r="G242" i="5"/>
  <c r="H242" i="5"/>
  <c r="I242" i="5"/>
  <c r="K242" i="5"/>
  <c r="P241" i="5"/>
  <c r="Q241" i="5"/>
  <c r="G224" i="5"/>
  <c r="K224" i="5"/>
  <c r="G222" i="5"/>
  <c r="I222" i="5"/>
  <c r="T221" i="5"/>
  <c r="P221" i="5"/>
  <c r="G217" i="5"/>
  <c r="E217" i="5"/>
  <c r="P214" i="5"/>
  <c r="N214" i="5"/>
  <c r="Z210" i="5"/>
  <c r="Q301" i="5"/>
  <c r="S301" i="5"/>
  <c r="AO293" i="5"/>
  <c r="AR288" i="5"/>
  <c r="AT288" i="5"/>
  <c r="AH285" i="5"/>
  <c r="AC285" i="5"/>
  <c r="AI285" i="5"/>
  <c r="AI284" i="5"/>
  <c r="AC284" i="5"/>
  <c r="G281" i="5"/>
  <c r="H281" i="5"/>
  <c r="I281" i="5"/>
  <c r="AC274" i="5"/>
  <c r="AH274" i="5"/>
  <c r="T265" i="5"/>
  <c r="Y265" i="5"/>
  <c r="AO257" i="5"/>
  <c r="AT257" i="5"/>
  <c r="H249" i="5"/>
  <c r="I249" i="5"/>
  <c r="J249" i="5"/>
  <c r="G249" i="5"/>
  <c r="AO232" i="5"/>
  <c r="AQ232" i="5"/>
  <c r="E219" i="5"/>
  <c r="W215" i="5"/>
  <c r="Y215" i="5"/>
  <c r="AQ209" i="5"/>
  <c r="AO209" i="5"/>
  <c r="W303" i="5"/>
  <c r="AF299" i="5"/>
  <c r="J283" i="5"/>
  <c r="AO272" i="5"/>
  <c r="AO268" i="5"/>
  <c r="AR263" i="5"/>
  <c r="AL263" i="5"/>
  <c r="AQ263" i="5"/>
  <c r="I248" i="5"/>
  <c r="J248" i="5"/>
  <c r="AF247" i="5"/>
  <c r="G246" i="5"/>
  <c r="H246" i="5"/>
  <c r="I246" i="5"/>
  <c r="G237" i="5"/>
  <c r="E237" i="5"/>
  <c r="AQ231" i="5"/>
  <c r="AR231" i="5"/>
  <c r="AT231" i="5"/>
  <c r="AQ225" i="5"/>
  <c r="AR225" i="5"/>
  <c r="AT225" i="5"/>
  <c r="K215" i="5"/>
  <c r="P215" i="5"/>
  <c r="W209" i="5"/>
  <c r="AQ306" i="5"/>
  <c r="AO298" i="5"/>
  <c r="W296" i="5"/>
  <c r="Y295" i="5"/>
  <c r="AL294" i="5"/>
  <c r="H292" i="5"/>
  <c r="Z288" i="5"/>
  <c r="AI286" i="5"/>
  <c r="H283" i="5"/>
  <c r="AO282" i="5"/>
  <c r="G282" i="5"/>
  <c r="AR280" i="5"/>
  <c r="Q279" i="5"/>
  <c r="G277" i="5"/>
  <c r="AK276" i="5"/>
  <c r="AF272" i="5"/>
  <c r="J271" i="5"/>
  <c r="AK268" i="5"/>
  <c r="AF268" i="5"/>
  <c r="AH268" i="5"/>
  <c r="AL265" i="5"/>
  <c r="AB261" i="5"/>
  <c r="T261" i="5"/>
  <c r="AI256" i="5"/>
  <c r="AT253" i="5"/>
  <c r="AL253" i="5"/>
  <c r="AQ249" i="5"/>
  <c r="AL249" i="5"/>
  <c r="Y248" i="5"/>
  <c r="Z248" i="5"/>
  <c r="AH240" i="5"/>
  <c r="AI240" i="5"/>
  <c r="AK240" i="5"/>
  <c r="AL239" i="5"/>
  <c r="S238" i="5"/>
  <c r="K232" i="5"/>
  <c r="N230" i="5"/>
  <c r="AI229" i="5"/>
  <c r="AK229" i="5"/>
  <c r="S228" i="5"/>
  <c r="K228" i="5"/>
  <c r="K226" i="5"/>
  <c r="AH222" i="5"/>
  <c r="AC222" i="5"/>
  <c r="AI222" i="5"/>
  <c r="J221" i="5"/>
  <c r="AB219" i="5"/>
  <c r="I218" i="5"/>
  <c r="G218" i="5"/>
  <c r="H218" i="5"/>
  <c r="J218" i="5"/>
  <c r="AK215" i="5"/>
  <c r="J215" i="5"/>
  <c r="H215" i="5"/>
  <c r="I215" i="5"/>
  <c r="I212" i="5"/>
  <c r="H212" i="5"/>
  <c r="J212" i="5"/>
  <c r="Q209" i="5"/>
  <c r="I208" i="5"/>
  <c r="J208" i="5"/>
  <c r="AH205" i="5"/>
  <c r="AI205" i="5"/>
  <c r="AK205" i="5"/>
  <c r="T306" i="5"/>
  <c r="AO303" i="5"/>
  <c r="AL298" i="5"/>
  <c r="AF287" i="5"/>
  <c r="E287" i="5"/>
  <c r="AT284" i="5"/>
  <c r="W284" i="5"/>
  <c r="E274" i="5"/>
  <c r="Z263" i="5"/>
  <c r="G256" i="5"/>
  <c r="H256" i="5"/>
  <c r="I256" i="5"/>
  <c r="W254" i="5"/>
  <c r="Y254" i="5"/>
  <c r="Z254" i="5"/>
  <c r="AL250" i="5"/>
  <c r="T247" i="5"/>
  <c r="T246" i="5"/>
  <c r="AR244" i="5"/>
  <c r="AI241" i="5"/>
  <c r="AC241" i="5"/>
  <c r="AR234" i="5"/>
  <c r="AQ234" i="5"/>
  <c r="AT234" i="5"/>
  <c r="AI231" i="5"/>
  <c r="AC231" i="5"/>
  <c r="AF231" i="5"/>
  <c r="I230" i="5"/>
  <c r="AO228" i="5"/>
  <c r="AQ228" i="5"/>
  <c r="AT228" i="5"/>
  <c r="P224" i="5"/>
  <c r="Q224" i="5"/>
  <c r="S224" i="5"/>
  <c r="G220" i="5"/>
  <c r="I220" i="5"/>
  <c r="AL208" i="5"/>
  <c r="AF208" i="5"/>
  <c r="AH208" i="5"/>
  <c r="AT204" i="5"/>
  <c r="AL204" i="5"/>
  <c r="G271" i="5"/>
  <c r="H271" i="5"/>
  <c r="AK256" i="5"/>
  <c r="AL256" i="5"/>
  <c r="AC256" i="5"/>
  <c r="S245" i="5"/>
  <c r="P245" i="5"/>
  <c r="W232" i="5"/>
  <c r="H232" i="5"/>
  <c r="I232" i="5"/>
  <c r="J232" i="5"/>
  <c r="H226" i="5"/>
  <c r="J226" i="5"/>
  <c r="I221" i="5"/>
  <c r="G221" i="5"/>
  <c r="AC215" i="5"/>
  <c r="AH215" i="5"/>
  <c r="P207" i="5"/>
  <c r="Q207" i="5"/>
  <c r="S207" i="5"/>
  <c r="P206" i="5"/>
  <c r="N206" i="5"/>
  <c r="J269" i="5"/>
  <c r="AT265" i="5"/>
  <c r="J264" i="5"/>
  <c r="H263" i="5"/>
  <c r="AK261" i="5"/>
  <c r="AT256" i="5"/>
  <c r="AT250" i="5"/>
  <c r="E248" i="5"/>
  <c r="AB247" i="5"/>
  <c r="Z246" i="5"/>
  <c r="E244" i="5"/>
  <c r="AR239" i="5"/>
  <c r="E235" i="5"/>
  <c r="W229" i="5"/>
  <c r="Q226" i="5"/>
  <c r="J223" i="5"/>
  <c r="Q217" i="5"/>
  <c r="Z216" i="5"/>
  <c r="I214" i="5"/>
  <c r="AT212" i="5"/>
  <c r="T210" i="5"/>
  <c r="AC205" i="5"/>
  <c r="J204" i="5"/>
  <c r="P270" i="5"/>
  <c r="AQ265" i="5"/>
  <c r="AH261" i="5"/>
  <c r="P261" i="5"/>
  <c r="AL260" i="5"/>
  <c r="W259" i="5"/>
  <c r="T255" i="5"/>
  <c r="AQ250" i="5"/>
  <c r="Y250" i="5"/>
  <c r="AT248" i="5"/>
  <c r="W244" i="5"/>
  <c r="Q242" i="5"/>
  <c r="N239" i="5"/>
  <c r="AI238" i="5"/>
  <c r="AL237" i="5"/>
  <c r="AK236" i="5"/>
  <c r="N235" i="5"/>
  <c r="Z233" i="5"/>
  <c r="G233" i="5"/>
  <c r="AB230" i="5"/>
  <c r="H228" i="5"/>
  <c r="AB223" i="5"/>
  <c r="AH220" i="5"/>
  <c r="G219" i="5"/>
  <c r="AQ217" i="5"/>
  <c r="Z214" i="5"/>
  <c r="I213" i="5"/>
  <c r="AK211" i="5"/>
  <c r="H210" i="5"/>
  <c r="AK209" i="5"/>
  <c r="I209" i="5"/>
  <c r="AB204" i="5"/>
  <c r="N252" i="5"/>
  <c r="AL251" i="5"/>
  <c r="AQ248" i="5"/>
  <c r="T245" i="5"/>
  <c r="T241" i="5"/>
  <c r="E239" i="5"/>
  <c r="AI236" i="5"/>
  <c r="Y231" i="5"/>
  <c r="Y230" i="5"/>
  <c r="N225" i="5"/>
  <c r="Z223" i="5"/>
  <c r="AF220" i="5"/>
  <c r="K220" i="5"/>
  <c r="AI219" i="5"/>
  <c r="AI211" i="5"/>
  <c r="I211" i="5"/>
  <c r="G210" i="5"/>
  <c r="AL206" i="5"/>
  <c r="Z204" i="5"/>
  <c r="T250" i="5"/>
  <c r="AC249" i="5"/>
  <c r="AO247" i="5"/>
  <c r="AF217" i="5"/>
  <c r="K209" i="5"/>
  <c r="AI502" i="5"/>
  <c r="AC502" i="5"/>
  <c r="AK502" i="5"/>
  <c r="Q500" i="5"/>
  <c r="K500" i="5"/>
  <c r="S500" i="5"/>
  <c r="Q496" i="5"/>
  <c r="K496" i="5"/>
  <c r="S496" i="5"/>
  <c r="Q488" i="5"/>
  <c r="K488" i="5"/>
  <c r="S488" i="5"/>
  <c r="AI486" i="5"/>
  <c r="AC486" i="5"/>
  <c r="AK486" i="5"/>
  <c r="Q484" i="5"/>
  <c r="K484" i="5"/>
  <c r="S484" i="5"/>
  <c r="Q480" i="5"/>
  <c r="K480" i="5"/>
  <c r="S480" i="5"/>
  <c r="AL503" i="5"/>
  <c r="AT503" i="5"/>
  <c r="AR503" i="5"/>
  <c r="W502" i="5"/>
  <c r="AF503" i="5"/>
  <c r="T497" i="5"/>
  <c r="AB497" i="5"/>
  <c r="Z497" i="5"/>
  <c r="AO204" i="5"/>
  <c r="AL203" i="5"/>
  <c r="AQ203" i="5"/>
  <c r="AT203" i="5"/>
  <c r="AC203" i="5"/>
  <c r="AH203" i="5"/>
  <c r="AQ503" i="5"/>
  <c r="Z503" i="5"/>
  <c r="T503" i="5"/>
  <c r="AB503" i="5"/>
  <c r="AH502" i="5"/>
  <c r="AI500" i="5"/>
  <c r="AC500" i="5"/>
  <c r="AK500" i="5"/>
  <c r="P500" i="5"/>
  <c r="AO500" i="5"/>
  <c r="AR499" i="5"/>
  <c r="AL499" i="5"/>
  <c r="AT499" i="5"/>
  <c r="AR497" i="5"/>
  <c r="AL497" i="5"/>
  <c r="AT497" i="5"/>
  <c r="Y497" i="5"/>
  <c r="P496" i="5"/>
  <c r="Z495" i="5"/>
  <c r="T495" i="5"/>
  <c r="AB495" i="5"/>
  <c r="AH494" i="5"/>
  <c r="AI492" i="5"/>
  <c r="AC492" i="5"/>
  <c r="AK492" i="5"/>
  <c r="P492" i="5"/>
  <c r="AO492" i="5"/>
  <c r="AR491" i="5"/>
  <c r="AL491" i="5"/>
  <c r="AT491" i="5"/>
  <c r="AR489" i="5"/>
  <c r="AL489" i="5"/>
  <c r="AT489" i="5"/>
  <c r="P488" i="5"/>
  <c r="Z487" i="5"/>
  <c r="T487" i="5"/>
  <c r="AB487" i="5"/>
  <c r="AH486" i="5"/>
  <c r="AI484" i="5"/>
  <c r="AC484" i="5"/>
  <c r="AK484" i="5"/>
  <c r="P484" i="5"/>
  <c r="AO484" i="5"/>
  <c r="AR483" i="5"/>
  <c r="AL483" i="5"/>
  <c r="AT483" i="5"/>
  <c r="AR481" i="5"/>
  <c r="AL481" i="5"/>
  <c r="AT481" i="5"/>
  <c r="P480" i="5"/>
  <c r="Z479" i="5"/>
  <c r="T479" i="5"/>
  <c r="AB479" i="5"/>
  <c r="AH478" i="5"/>
  <c r="AI476" i="5"/>
  <c r="AC476" i="5"/>
  <c r="AK476" i="5"/>
  <c r="P476" i="5"/>
  <c r="AO475" i="5"/>
  <c r="AO476" i="5"/>
  <c r="AQ475" i="5"/>
  <c r="AL475" i="5"/>
  <c r="AO469" i="5"/>
  <c r="AO468" i="5"/>
  <c r="AQ468" i="5"/>
  <c r="AL468" i="5"/>
  <c r="J466" i="5"/>
  <c r="H466" i="5"/>
  <c r="K466" i="5"/>
  <c r="E466" i="5"/>
  <c r="AC463" i="5"/>
  <c r="AK463" i="5"/>
  <c r="AL463" i="5"/>
  <c r="AF463" i="5"/>
  <c r="AH463" i="5"/>
  <c r="AF502" i="5"/>
  <c r="T502" i="5"/>
  <c r="AQ501" i="5"/>
  <c r="H501" i="5"/>
  <c r="J501" i="5"/>
  <c r="N500" i="5"/>
  <c r="AL498" i="5"/>
  <c r="H497" i="5"/>
  <c r="J497" i="5"/>
  <c r="N496" i="5"/>
  <c r="T494" i="5"/>
  <c r="AQ493" i="5"/>
  <c r="H493" i="5"/>
  <c r="J493" i="5"/>
  <c r="AL490" i="5"/>
  <c r="H489" i="5"/>
  <c r="J489" i="5"/>
  <c r="N488" i="5"/>
  <c r="AF486" i="5"/>
  <c r="T486" i="5"/>
  <c r="AQ485" i="5"/>
  <c r="H485" i="5"/>
  <c r="J485" i="5"/>
  <c r="N484" i="5"/>
  <c r="AL482" i="5"/>
  <c r="H481" i="5"/>
  <c r="J481" i="5"/>
  <c r="N480" i="5"/>
  <c r="T478" i="5"/>
  <c r="AQ477" i="5"/>
  <c r="H477" i="5"/>
  <c r="J477" i="5"/>
  <c r="AK475" i="5"/>
  <c r="Q475" i="5"/>
  <c r="K475" i="5"/>
  <c r="N472" i="5"/>
  <c r="AL470" i="5"/>
  <c r="AT470" i="5"/>
  <c r="AQ470" i="5"/>
  <c r="AO470" i="5"/>
  <c r="AC470" i="5"/>
  <c r="AL469" i="5"/>
  <c r="T469" i="5"/>
  <c r="AH466" i="5"/>
  <c r="AC466" i="5"/>
  <c r="AI466" i="5"/>
  <c r="AK466" i="5"/>
  <c r="AO465" i="5"/>
  <c r="AQ459" i="5"/>
  <c r="AO459" i="5"/>
  <c r="AR459" i="5"/>
  <c r="AT459" i="5"/>
  <c r="AL459" i="5"/>
  <c r="K459" i="5"/>
  <c r="S459" i="5"/>
  <c r="Q459" i="5"/>
  <c r="N459" i="5"/>
  <c r="P459" i="5"/>
  <c r="T458" i="5"/>
  <c r="AB458" i="5"/>
  <c r="Z458" i="5"/>
  <c r="AC458" i="5"/>
  <c r="W458" i="5"/>
  <c r="E480" i="5"/>
  <c r="W480" i="5"/>
  <c r="N481" i="5"/>
  <c r="AI478" i="5"/>
  <c r="AC478" i="5"/>
  <c r="AK478" i="5"/>
  <c r="Q476" i="5"/>
  <c r="K476" i="5"/>
  <c r="S476" i="5"/>
  <c r="G471" i="5"/>
  <c r="E471" i="5"/>
  <c r="H471" i="5"/>
  <c r="J471" i="5"/>
  <c r="Z468" i="5"/>
  <c r="T468" i="5"/>
  <c r="Y468" i="5"/>
  <c r="AB468" i="5"/>
  <c r="E465" i="5"/>
  <c r="AO466" i="5"/>
  <c r="W465" i="5"/>
  <c r="N466" i="5"/>
  <c r="T464" i="5"/>
  <c r="AB464" i="5"/>
  <c r="AC464" i="5"/>
  <c r="W464" i="5"/>
  <c r="Y464" i="5"/>
  <c r="Z452" i="5"/>
  <c r="T452" i="5"/>
  <c r="AB452" i="5"/>
  <c r="AC452" i="5"/>
  <c r="W452" i="5"/>
  <c r="Y452" i="5"/>
  <c r="H440" i="5"/>
  <c r="J440" i="5"/>
  <c r="E440" i="5"/>
  <c r="G440" i="5"/>
  <c r="I440" i="5"/>
  <c r="K440" i="5"/>
  <c r="Z203" i="5"/>
  <c r="AB203" i="5"/>
  <c r="AC503" i="5"/>
  <c r="H503" i="5"/>
  <c r="J503" i="5"/>
  <c r="Z499" i="5"/>
  <c r="T499" i="5"/>
  <c r="AB499" i="5"/>
  <c r="AC495" i="5"/>
  <c r="H495" i="5"/>
  <c r="J495" i="5"/>
  <c r="Z491" i="5"/>
  <c r="T491" i="5"/>
  <c r="AB491" i="5"/>
  <c r="AC487" i="5"/>
  <c r="H487" i="5"/>
  <c r="J487" i="5"/>
  <c r="Z483" i="5"/>
  <c r="T483" i="5"/>
  <c r="AB483" i="5"/>
  <c r="AC479" i="5"/>
  <c r="H479" i="5"/>
  <c r="J479" i="5"/>
  <c r="J476" i="5"/>
  <c r="Y475" i="5"/>
  <c r="T475" i="5"/>
  <c r="E473" i="5"/>
  <c r="N473" i="5"/>
  <c r="W473" i="5"/>
  <c r="AF473" i="5"/>
  <c r="E467" i="5"/>
  <c r="N502" i="5"/>
  <c r="AL495" i="5"/>
  <c r="AT495" i="5"/>
  <c r="AR495" i="5"/>
  <c r="W494" i="5"/>
  <c r="AF495" i="5"/>
  <c r="T489" i="5"/>
  <c r="AB489" i="5"/>
  <c r="Z489" i="5"/>
  <c r="AL487" i="5"/>
  <c r="AT487" i="5"/>
  <c r="AR487" i="5"/>
  <c r="W486" i="5"/>
  <c r="AF487" i="5"/>
  <c r="AO486" i="5"/>
  <c r="AR485" i="5"/>
  <c r="AL485" i="5"/>
  <c r="AT485" i="5"/>
  <c r="T481" i="5"/>
  <c r="AB481" i="5"/>
  <c r="Z481" i="5"/>
  <c r="AL479" i="5"/>
  <c r="AT479" i="5"/>
  <c r="AR479" i="5"/>
  <c r="W478" i="5"/>
  <c r="AF479" i="5"/>
  <c r="AO478" i="5"/>
  <c r="AR477" i="5"/>
  <c r="AL477" i="5"/>
  <c r="AT477" i="5"/>
  <c r="W470" i="5"/>
  <c r="Z470" i="5"/>
  <c r="AB470" i="5"/>
  <c r="T470" i="5"/>
  <c r="AF469" i="5"/>
  <c r="AI469" i="5"/>
  <c r="AK469" i="5"/>
  <c r="AC469" i="5"/>
  <c r="Q469" i="5"/>
  <c r="K469" i="5"/>
  <c r="P469" i="5"/>
  <c r="S469" i="5"/>
  <c r="J468" i="5"/>
  <c r="H468" i="5"/>
  <c r="I468" i="5"/>
  <c r="AC465" i="5"/>
  <c r="AK465" i="5"/>
  <c r="AI465" i="5"/>
  <c r="AH465" i="5"/>
  <c r="K465" i="5"/>
  <c r="S465" i="5"/>
  <c r="N465" i="5"/>
  <c r="P465" i="5"/>
  <c r="AF462" i="5"/>
  <c r="E462" i="5"/>
  <c r="AO462" i="5"/>
  <c r="Q435" i="5"/>
  <c r="K435" i="5"/>
  <c r="S435" i="5"/>
  <c r="N435" i="5"/>
  <c r="P435" i="5"/>
  <c r="AF430" i="5"/>
  <c r="N431" i="5"/>
  <c r="W430" i="5"/>
  <c r="Y503" i="5"/>
  <c r="Q502" i="5"/>
  <c r="K502" i="5"/>
  <c r="S502" i="5"/>
  <c r="AQ499" i="5"/>
  <c r="AI498" i="5"/>
  <c r="AC498" i="5"/>
  <c r="AK498" i="5"/>
  <c r="Y495" i="5"/>
  <c r="Q494" i="5"/>
  <c r="K494" i="5"/>
  <c r="S494" i="5"/>
  <c r="AQ491" i="5"/>
  <c r="AI490" i="5"/>
  <c r="AC490" i="5"/>
  <c r="AK490" i="5"/>
  <c r="Y487" i="5"/>
  <c r="Q486" i="5"/>
  <c r="K486" i="5"/>
  <c r="S486" i="5"/>
  <c r="AQ483" i="5"/>
  <c r="AI482" i="5"/>
  <c r="AC482" i="5"/>
  <c r="AK482" i="5"/>
  <c r="Y479" i="5"/>
  <c r="Q478" i="5"/>
  <c r="K478" i="5"/>
  <c r="S478" i="5"/>
  <c r="AR475" i="5"/>
  <c r="AH475" i="5"/>
  <c r="AC475" i="5"/>
  <c r="AT468" i="5"/>
  <c r="K467" i="5"/>
  <c r="S467" i="5"/>
  <c r="Q467" i="5"/>
  <c r="N467" i="5"/>
  <c r="W466" i="5"/>
  <c r="G466" i="5"/>
  <c r="AO457" i="5"/>
  <c r="AQ457" i="5"/>
  <c r="AL457" i="5"/>
  <c r="AO458" i="5"/>
  <c r="AR457" i="5"/>
  <c r="AT457" i="5"/>
  <c r="H448" i="5"/>
  <c r="J448" i="5"/>
  <c r="E448" i="5"/>
  <c r="G448" i="5"/>
  <c r="I448" i="5"/>
  <c r="K448" i="5"/>
  <c r="AF428" i="5"/>
  <c r="AC428" i="5"/>
  <c r="AH428" i="5"/>
  <c r="AI428" i="5"/>
  <c r="AK428" i="5"/>
  <c r="E496" i="5"/>
  <c r="W496" i="5"/>
  <c r="N497" i="5"/>
  <c r="AI494" i="5"/>
  <c r="AC494" i="5"/>
  <c r="AK494" i="5"/>
  <c r="Q492" i="5"/>
  <c r="K492" i="5"/>
  <c r="S492" i="5"/>
  <c r="E488" i="5"/>
  <c r="W488" i="5"/>
  <c r="N489" i="5"/>
  <c r="AO502" i="5"/>
  <c r="AR501" i="5"/>
  <c r="AL501" i="5"/>
  <c r="AT501" i="5"/>
  <c r="N494" i="5"/>
  <c r="AO494" i="5"/>
  <c r="AR493" i="5"/>
  <c r="AL493" i="5"/>
  <c r="AT493" i="5"/>
  <c r="AL502" i="5"/>
  <c r="T500" i="5"/>
  <c r="E498" i="5"/>
  <c r="AO497" i="5"/>
  <c r="AC497" i="5"/>
  <c r="AF496" i="5"/>
  <c r="T496" i="5"/>
  <c r="AL494" i="5"/>
  <c r="T492" i="5"/>
  <c r="E490" i="5"/>
  <c r="AO489" i="5"/>
  <c r="AC489" i="5"/>
  <c r="AF488" i="5"/>
  <c r="T488" i="5"/>
  <c r="AL486" i="5"/>
  <c r="T484" i="5"/>
  <c r="E482" i="5"/>
  <c r="AO481" i="5"/>
  <c r="AC481" i="5"/>
  <c r="AF480" i="5"/>
  <c r="T480" i="5"/>
  <c r="AL478" i="5"/>
  <c r="T476" i="5"/>
  <c r="H476" i="5"/>
  <c r="I476" i="5"/>
  <c r="K471" i="5"/>
  <c r="H470" i="5"/>
  <c r="G470" i="5"/>
  <c r="J470" i="5"/>
  <c r="AC468" i="5"/>
  <c r="Y461" i="5"/>
  <c r="W461" i="5"/>
  <c r="Z461" i="5"/>
  <c r="AB461" i="5"/>
  <c r="AC461" i="5"/>
  <c r="T461" i="5"/>
  <c r="AI203" i="5"/>
  <c r="W503" i="5"/>
  <c r="K503" i="5"/>
  <c r="Z501" i="5"/>
  <c r="T501" i="5"/>
  <c r="AB501" i="5"/>
  <c r="AF500" i="5"/>
  <c r="AO499" i="5"/>
  <c r="J499" i="5"/>
  <c r="H499" i="5"/>
  <c r="K498" i="5"/>
  <c r="S498" i="5"/>
  <c r="Q498" i="5"/>
  <c r="E497" i="5"/>
  <c r="AC496" i="5"/>
  <c r="AK496" i="5"/>
  <c r="AI496" i="5"/>
  <c r="W495" i="5"/>
  <c r="K495" i="5"/>
  <c r="Z493" i="5"/>
  <c r="T493" i="5"/>
  <c r="AB493" i="5"/>
  <c r="AF492" i="5"/>
  <c r="AO491" i="5"/>
  <c r="J491" i="5"/>
  <c r="H491" i="5"/>
  <c r="K490" i="5"/>
  <c r="S490" i="5"/>
  <c r="Q490" i="5"/>
  <c r="E489" i="5"/>
  <c r="AC488" i="5"/>
  <c r="AK488" i="5"/>
  <c r="AI488" i="5"/>
  <c r="W487" i="5"/>
  <c r="K487" i="5"/>
  <c r="Z485" i="5"/>
  <c r="T485" i="5"/>
  <c r="AB485" i="5"/>
  <c r="AF484" i="5"/>
  <c r="AO483" i="5"/>
  <c r="J483" i="5"/>
  <c r="H483" i="5"/>
  <c r="K482" i="5"/>
  <c r="S482" i="5"/>
  <c r="Q482" i="5"/>
  <c r="E481" i="5"/>
  <c r="AC480" i="5"/>
  <c r="AK480" i="5"/>
  <c r="AI480" i="5"/>
  <c r="W479" i="5"/>
  <c r="K479" i="5"/>
  <c r="Z477" i="5"/>
  <c r="T477" i="5"/>
  <c r="AB477" i="5"/>
  <c r="AF476" i="5"/>
  <c r="Z475" i="5"/>
  <c r="I475" i="5"/>
  <c r="H475" i="5"/>
  <c r="I471" i="5"/>
  <c r="K468" i="5"/>
  <c r="AI467" i="5"/>
  <c r="AC467" i="5"/>
  <c r="AH467" i="5"/>
  <c r="AK467" i="5"/>
  <c r="AF466" i="5"/>
  <c r="P462" i="5"/>
  <c r="N462" i="5"/>
  <c r="Q462" i="5"/>
  <c r="S462" i="5"/>
  <c r="T462" i="5"/>
  <c r="K462" i="5"/>
  <c r="AH460" i="5"/>
  <c r="AF460" i="5"/>
  <c r="AI460" i="5"/>
  <c r="AK460" i="5"/>
  <c r="AL460" i="5"/>
  <c r="AC460" i="5"/>
  <c r="AF459" i="5"/>
  <c r="W460" i="5"/>
  <c r="E459" i="5"/>
  <c r="Z444" i="5"/>
  <c r="T444" i="5"/>
  <c r="AB444" i="5"/>
  <c r="AC444" i="5"/>
  <c r="W444" i="5"/>
  <c r="Y444" i="5"/>
  <c r="P428" i="5"/>
  <c r="K428" i="5"/>
  <c r="N428" i="5"/>
  <c r="Q428" i="5"/>
  <c r="S428" i="5"/>
  <c r="Z454" i="5"/>
  <c r="T454" i="5"/>
  <c r="AB454" i="5"/>
  <c r="J452" i="5"/>
  <c r="H452" i="5"/>
  <c r="K451" i="5"/>
  <c r="S451" i="5"/>
  <c r="Q451" i="5"/>
  <c r="AC449" i="5"/>
  <c r="AK449" i="5"/>
  <c r="AI449" i="5"/>
  <c r="Z446" i="5"/>
  <c r="T446" i="5"/>
  <c r="AB446" i="5"/>
  <c r="J444" i="5"/>
  <c r="H444" i="5"/>
  <c r="K443" i="5"/>
  <c r="S443" i="5"/>
  <c r="Q443" i="5"/>
  <c r="AC441" i="5"/>
  <c r="AK441" i="5"/>
  <c r="AI441" i="5"/>
  <c r="W439" i="5"/>
  <c r="AO439" i="5"/>
  <c r="AF440" i="5"/>
  <c r="AH435" i="5"/>
  <c r="AC435" i="5"/>
  <c r="AO429" i="5"/>
  <c r="AL428" i="5"/>
  <c r="AO428" i="5"/>
  <c r="AQ428" i="5"/>
  <c r="T428" i="5"/>
  <c r="Y428" i="5"/>
  <c r="H428" i="5"/>
  <c r="I428" i="5"/>
  <c r="E421" i="5"/>
  <c r="N421" i="5"/>
  <c r="AK420" i="5"/>
  <c r="AO411" i="5"/>
  <c r="AQ410" i="5"/>
  <c r="AF410" i="5"/>
  <c r="AH410" i="5"/>
  <c r="AI410" i="5"/>
  <c r="AC410" i="5"/>
  <c r="H410" i="5"/>
  <c r="J410" i="5"/>
  <c r="I410" i="5"/>
  <c r="E409" i="5"/>
  <c r="W409" i="5"/>
  <c r="W410" i="5"/>
  <c r="N410" i="5"/>
  <c r="Y408" i="5"/>
  <c r="AI407" i="5"/>
  <c r="AC407" i="5"/>
  <c r="AK407" i="5"/>
  <c r="AF407" i="5"/>
  <c r="E403" i="5"/>
  <c r="E404" i="5"/>
  <c r="Y402" i="5"/>
  <c r="E401" i="5"/>
  <c r="W401" i="5"/>
  <c r="N402" i="5"/>
  <c r="Y400" i="5"/>
  <c r="AI399" i="5"/>
  <c r="AC399" i="5"/>
  <c r="AK399" i="5"/>
  <c r="AF399" i="5"/>
  <c r="E395" i="5"/>
  <c r="E396" i="5"/>
  <c r="AR387" i="5"/>
  <c r="AQ379" i="5"/>
  <c r="AL379" i="5"/>
  <c r="AT379" i="5"/>
  <c r="G374" i="5"/>
  <c r="J372" i="5"/>
  <c r="H372" i="5"/>
  <c r="K372" i="5"/>
  <c r="I372" i="5"/>
  <c r="J366" i="5"/>
  <c r="H366" i="5"/>
  <c r="I366" i="5"/>
  <c r="K366" i="5"/>
  <c r="K365" i="5"/>
  <c r="S365" i="5"/>
  <c r="Q365" i="5"/>
  <c r="P365" i="5"/>
  <c r="N365" i="5"/>
  <c r="AI361" i="5"/>
  <c r="AC361" i="5"/>
  <c r="AK361" i="5"/>
  <c r="AF361" i="5"/>
  <c r="AH361" i="5"/>
  <c r="AO359" i="5"/>
  <c r="AR358" i="5"/>
  <c r="AL358" i="5"/>
  <c r="AT358" i="5"/>
  <c r="AO358" i="5"/>
  <c r="AQ358" i="5"/>
  <c r="E356" i="5"/>
  <c r="G356" i="5"/>
  <c r="I356" i="5"/>
  <c r="H356" i="5"/>
  <c r="J356" i="5"/>
  <c r="W346" i="5"/>
  <c r="T346" i="5"/>
  <c r="Y346" i="5"/>
  <c r="Z346" i="5"/>
  <c r="AB346" i="5"/>
  <c r="Y327" i="5"/>
  <c r="Y325" i="5"/>
  <c r="AC243" i="5"/>
  <c r="AH243" i="5"/>
  <c r="AF243" i="5"/>
  <c r="AK243" i="5"/>
  <c r="AI243" i="5"/>
  <c r="AI223" i="5"/>
  <c r="AC223" i="5"/>
  <c r="AK223" i="5"/>
  <c r="AF223" i="5"/>
  <c r="AH223" i="5"/>
  <c r="AL223" i="5"/>
  <c r="P219" i="5"/>
  <c r="K219" i="5"/>
  <c r="S219" i="5"/>
  <c r="Q208" i="5"/>
  <c r="K208" i="5"/>
  <c r="S208" i="5"/>
  <c r="N208" i="5"/>
  <c r="P208" i="5"/>
  <c r="T208" i="5"/>
  <c r="AL207" i="5"/>
  <c r="AT207" i="5"/>
  <c r="AR207" i="5"/>
  <c r="E502" i="5"/>
  <c r="N501" i="5"/>
  <c r="W500" i="5"/>
  <c r="G500" i="5"/>
  <c r="AF499" i="5"/>
  <c r="P499" i="5"/>
  <c r="AO498" i="5"/>
  <c r="Y498" i="5"/>
  <c r="AH497" i="5"/>
  <c r="AQ496" i="5"/>
  <c r="E494" i="5"/>
  <c r="N493" i="5"/>
  <c r="W492" i="5"/>
  <c r="G492" i="5"/>
  <c r="AF491" i="5"/>
  <c r="P491" i="5"/>
  <c r="AO490" i="5"/>
  <c r="Y490" i="5"/>
  <c r="AH489" i="5"/>
  <c r="AQ488" i="5"/>
  <c r="E486" i="5"/>
  <c r="N485" i="5"/>
  <c r="W484" i="5"/>
  <c r="G484" i="5"/>
  <c r="AF483" i="5"/>
  <c r="P483" i="5"/>
  <c r="AO482" i="5"/>
  <c r="Y482" i="5"/>
  <c r="AH481" i="5"/>
  <c r="AQ480" i="5"/>
  <c r="E478" i="5"/>
  <c r="N477" i="5"/>
  <c r="W476" i="5"/>
  <c r="AQ474" i="5"/>
  <c r="AI474" i="5"/>
  <c r="Y474" i="5"/>
  <c r="P474" i="5"/>
  <c r="G474" i="5"/>
  <c r="K473" i="5"/>
  <c r="S473" i="5"/>
  <c r="AQ472" i="5"/>
  <c r="W471" i="5"/>
  <c r="H469" i="5"/>
  <c r="Q468" i="5"/>
  <c r="Z467" i="5"/>
  <c r="AT466" i="5"/>
  <c r="Y466" i="5"/>
  <c r="E464" i="5"/>
  <c r="N463" i="5"/>
  <c r="G463" i="5"/>
  <c r="E463" i="5"/>
  <c r="J461" i="5"/>
  <c r="AO461" i="5"/>
  <c r="S460" i="5"/>
  <c r="G460" i="5"/>
  <c r="AB459" i="5"/>
  <c r="AT458" i="5"/>
  <c r="N458" i="5"/>
  <c r="AL456" i="5"/>
  <c r="AT456" i="5"/>
  <c r="AR456" i="5"/>
  <c r="AC456" i="5"/>
  <c r="E456" i="5"/>
  <c r="AI453" i="5"/>
  <c r="AC453" i="5"/>
  <c r="AK453" i="5"/>
  <c r="AO453" i="5"/>
  <c r="AR452" i="5"/>
  <c r="AL452" i="5"/>
  <c r="AT452" i="5"/>
  <c r="AR450" i="5"/>
  <c r="AL450" i="5"/>
  <c r="AT450" i="5"/>
  <c r="Y450" i="5"/>
  <c r="AQ448" i="5"/>
  <c r="Z448" i="5"/>
  <c r="T448" i="5"/>
  <c r="AB448" i="5"/>
  <c r="AI445" i="5"/>
  <c r="AC445" i="5"/>
  <c r="AK445" i="5"/>
  <c r="AO445" i="5"/>
  <c r="AR444" i="5"/>
  <c r="AL444" i="5"/>
  <c r="AT444" i="5"/>
  <c r="AR442" i="5"/>
  <c r="AL442" i="5"/>
  <c r="AT442" i="5"/>
  <c r="Y442" i="5"/>
  <c r="AQ440" i="5"/>
  <c r="Z440" i="5"/>
  <c r="T440" i="5"/>
  <c r="AB440" i="5"/>
  <c r="W438" i="5"/>
  <c r="AO437" i="5"/>
  <c r="AL436" i="5"/>
  <c r="AO436" i="5"/>
  <c r="AQ436" i="5"/>
  <c r="T436" i="5"/>
  <c r="Y436" i="5"/>
  <c r="H436" i="5"/>
  <c r="I436" i="5"/>
  <c r="AB435" i="5"/>
  <c r="E429" i="5"/>
  <c r="N429" i="5"/>
  <c r="Z427" i="5"/>
  <c r="I427" i="5"/>
  <c r="H427" i="5"/>
  <c r="AF421" i="5"/>
  <c r="T420" i="5"/>
  <c r="Y420" i="5"/>
  <c r="AF418" i="5"/>
  <c r="AH418" i="5"/>
  <c r="AI418" i="5"/>
  <c r="AK418" i="5"/>
  <c r="AC418" i="5"/>
  <c r="Y416" i="5"/>
  <c r="AL415" i="5"/>
  <c r="Q409" i="5"/>
  <c r="K409" i="5"/>
  <c r="S409" i="5"/>
  <c r="N409" i="5"/>
  <c r="AL408" i="5"/>
  <c r="AT408" i="5"/>
  <c r="AR408" i="5"/>
  <c r="AR402" i="5"/>
  <c r="AL402" i="5"/>
  <c r="AT402" i="5"/>
  <c r="Q401" i="5"/>
  <c r="K401" i="5"/>
  <c r="S401" i="5"/>
  <c r="N401" i="5"/>
  <c r="AL400" i="5"/>
  <c r="AT400" i="5"/>
  <c r="AR400" i="5"/>
  <c r="S391" i="5"/>
  <c r="G391" i="5"/>
  <c r="I391" i="5"/>
  <c r="J391" i="5"/>
  <c r="AI387" i="5"/>
  <c r="AC387" i="5"/>
  <c r="AK387" i="5"/>
  <c r="AL384" i="5"/>
  <c r="AT384" i="5"/>
  <c r="AR384" i="5"/>
  <c r="AO384" i="5"/>
  <c r="AO380" i="5"/>
  <c r="AH379" i="5"/>
  <c r="AF378" i="5"/>
  <c r="AF375" i="5"/>
  <c r="AI375" i="5"/>
  <c r="AK375" i="5"/>
  <c r="AC375" i="5"/>
  <c r="AH375" i="5"/>
  <c r="AL375" i="5"/>
  <c r="E363" i="5"/>
  <c r="W363" i="5"/>
  <c r="N364" i="5"/>
  <c r="E364" i="5"/>
  <c r="W364" i="5"/>
  <c r="AR312" i="5"/>
  <c r="AC310" i="5"/>
  <c r="AK310" i="5"/>
  <c r="AI310" i="5"/>
  <c r="AF308" i="5"/>
  <c r="AH308" i="5"/>
  <c r="AC308" i="5"/>
  <c r="AL308" i="5"/>
  <c r="AK308" i="5"/>
  <c r="N308" i="5"/>
  <c r="AQ464" i="5"/>
  <c r="W463" i="5"/>
  <c r="H458" i="5"/>
  <c r="J458" i="5"/>
  <c r="AC457" i="5"/>
  <c r="AK457" i="5"/>
  <c r="AI457" i="5"/>
  <c r="T455" i="5"/>
  <c r="H454" i="5"/>
  <c r="J454" i="5"/>
  <c r="K452" i="5"/>
  <c r="AL451" i="5"/>
  <c r="H450" i="5"/>
  <c r="J450" i="5"/>
  <c r="T447" i="5"/>
  <c r="H446" i="5"/>
  <c r="J446" i="5"/>
  <c r="K444" i="5"/>
  <c r="AL443" i="5"/>
  <c r="H442" i="5"/>
  <c r="J442" i="5"/>
  <c r="AF439" i="5"/>
  <c r="E437" i="5"/>
  <c r="N437" i="5"/>
  <c r="I435" i="5"/>
  <c r="H435" i="5"/>
  <c r="AO427" i="5"/>
  <c r="AQ427" i="5"/>
  <c r="AL427" i="5"/>
  <c r="N424" i="5"/>
  <c r="W424" i="5"/>
  <c r="AF424" i="5"/>
  <c r="AO424" i="5"/>
  <c r="S420" i="5"/>
  <c r="AR416" i="5"/>
  <c r="AL416" i="5"/>
  <c r="AH415" i="5"/>
  <c r="AR414" i="5"/>
  <c r="AL414" i="5"/>
  <c r="AT414" i="5"/>
  <c r="AO415" i="5"/>
  <c r="AO414" i="5"/>
  <c r="AQ414" i="5"/>
  <c r="T414" i="5"/>
  <c r="AB414" i="5"/>
  <c r="Z414" i="5"/>
  <c r="AC414" i="5"/>
  <c r="W414" i="5"/>
  <c r="S413" i="5"/>
  <c r="AC409" i="5"/>
  <c r="AK409" i="5"/>
  <c r="AI409" i="5"/>
  <c r="AH409" i="5"/>
  <c r="AL403" i="5"/>
  <c r="AC401" i="5"/>
  <c r="AK401" i="5"/>
  <c r="AI401" i="5"/>
  <c r="AF401" i="5"/>
  <c r="AL395" i="5"/>
  <c r="AR393" i="5"/>
  <c r="AL393" i="5"/>
  <c r="AT393" i="5"/>
  <c r="N393" i="5"/>
  <c r="P393" i="5"/>
  <c r="K393" i="5"/>
  <c r="T393" i="5"/>
  <c r="S393" i="5"/>
  <c r="N392" i="5"/>
  <c r="K392" i="5"/>
  <c r="P392" i="5"/>
  <c r="S392" i="5"/>
  <c r="AQ385" i="5"/>
  <c r="T384" i="5"/>
  <c r="AC384" i="5"/>
  <c r="W384" i="5"/>
  <c r="Y384" i="5"/>
  <c r="AB384" i="5"/>
  <c r="Z379" i="5"/>
  <c r="T379" i="5"/>
  <c r="AB379" i="5"/>
  <c r="AO375" i="5"/>
  <c r="AO374" i="5"/>
  <c r="AQ374" i="5"/>
  <c r="AL374" i="5"/>
  <c r="AT374" i="5"/>
  <c r="W360" i="5"/>
  <c r="AH351" i="5"/>
  <c r="AC351" i="5"/>
  <c r="AK351" i="5"/>
  <c r="Q351" i="5"/>
  <c r="K351" i="5"/>
  <c r="S351" i="5"/>
  <c r="AO345" i="5"/>
  <c r="AR341" i="5"/>
  <c r="AL341" i="5"/>
  <c r="AO342" i="5"/>
  <c r="AO341" i="5"/>
  <c r="AT341" i="5"/>
  <c r="AQ341" i="5"/>
  <c r="I317" i="5"/>
  <c r="G317" i="5"/>
  <c r="J317" i="5"/>
  <c r="E317" i="5"/>
  <c r="H317" i="5"/>
  <c r="N275" i="5"/>
  <c r="W275" i="5"/>
  <c r="AF275" i="5"/>
  <c r="K272" i="5"/>
  <c r="S272" i="5"/>
  <c r="Q272" i="5"/>
  <c r="T272" i="5"/>
  <c r="I266" i="5"/>
  <c r="H266" i="5"/>
  <c r="E266" i="5"/>
  <c r="G266" i="5"/>
  <c r="Q243" i="5"/>
  <c r="K243" i="5"/>
  <c r="N243" i="5"/>
  <c r="S243" i="5"/>
  <c r="P243" i="5"/>
  <c r="AI212" i="5"/>
  <c r="AC212" i="5"/>
  <c r="AK212" i="5"/>
  <c r="AF212" i="5"/>
  <c r="AH212" i="5"/>
  <c r="AL212" i="5"/>
  <c r="E500" i="5"/>
  <c r="N499" i="5"/>
  <c r="W498" i="5"/>
  <c r="AF497" i="5"/>
  <c r="AO496" i="5"/>
  <c r="E492" i="5"/>
  <c r="N491" i="5"/>
  <c r="W490" i="5"/>
  <c r="AF489" i="5"/>
  <c r="AO488" i="5"/>
  <c r="E484" i="5"/>
  <c r="N483" i="5"/>
  <c r="W482" i="5"/>
  <c r="AF481" i="5"/>
  <c r="AO480" i="5"/>
  <c r="AO474" i="5"/>
  <c r="AF474" i="5"/>
  <c r="W474" i="5"/>
  <c r="E474" i="5"/>
  <c r="T472" i="5"/>
  <c r="AB472" i="5"/>
  <c r="AC471" i="5"/>
  <c r="AK471" i="5"/>
  <c r="AF464" i="5"/>
  <c r="N464" i="5"/>
  <c r="AO463" i="5"/>
  <c r="K463" i="5"/>
  <c r="AL462" i="5"/>
  <c r="AT462" i="5"/>
  <c r="Y456" i="5"/>
  <c r="AI455" i="5"/>
  <c r="AC455" i="5"/>
  <c r="AK455" i="5"/>
  <c r="Q453" i="5"/>
  <c r="K453" i="5"/>
  <c r="S453" i="5"/>
  <c r="I452" i="5"/>
  <c r="Q449" i="5"/>
  <c r="K449" i="5"/>
  <c r="S449" i="5"/>
  <c r="E449" i="5"/>
  <c r="W449" i="5"/>
  <c r="N450" i="5"/>
  <c r="AI447" i="5"/>
  <c r="AC447" i="5"/>
  <c r="AK447" i="5"/>
  <c r="Q445" i="5"/>
  <c r="K445" i="5"/>
  <c r="S445" i="5"/>
  <c r="I444" i="5"/>
  <c r="Q441" i="5"/>
  <c r="K441" i="5"/>
  <c r="S441" i="5"/>
  <c r="E441" i="5"/>
  <c r="W441" i="5"/>
  <c r="N442" i="5"/>
  <c r="AI439" i="5"/>
  <c r="AC439" i="5"/>
  <c r="AK439" i="5"/>
  <c r="AF437" i="5"/>
  <c r="AO435" i="5"/>
  <c r="AQ435" i="5"/>
  <c r="AL435" i="5"/>
  <c r="N434" i="5"/>
  <c r="N432" i="5"/>
  <c r="Q427" i="5"/>
  <c r="K427" i="5"/>
  <c r="E422" i="5"/>
  <c r="AF422" i="5"/>
  <c r="AO422" i="5"/>
  <c r="H420" i="5"/>
  <c r="I420" i="5"/>
  <c r="AO419" i="5"/>
  <c r="AQ419" i="5"/>
  <c r="AL419" i="5"/>
  <c r="H418" i="5"/>
  <c r="J418" i="5"/>
  <c r="I418" i="5"/>
  <c r="AI417" i="5"/>
  <c r="AH417" i="5"/>
  <c r="AK417" i="5"/>
  <c r="AC417" i="5"/>
  <c r="AI411" i="5"/>
  <c r="AC411" i="5"/>
  <c r="AF411" i="5"/>
  <c r="AL411" i="5"/>
  <c r="K411" i="5"/>
  <c r="S411" i="5"/>
  <c r="Q411" i="5"/>
  <c r="P411" i="5"/>
  <c r="K410" i="5"/>
  <c r="K403" i="5"/>
  <c r="S403" i="5"/>
  <c r="Q403" i="5"/>
  <c r="N403" i="5"/>
  <c r="K395" i="5"/>
  <c r="S395" i="5"/>
  <c r="Q395" i="5"/>
  <c r="N395" i="5"/>
  <c r="AF391" i="5"/>
  <c r="AH391" i="5"/>
  <c r="AC391" i="5"/>
  <c r="AL391" i="5"/>
  <c r="AK391" i="5"/>
  <c r="K387" i="5"/>
  <c r="S387" i="5"/>
  <c r="Q387" i="5"/>
  <c r="AC385" i="5"/>
  <c r="AK385" i="5"/>
  <c r="AI385" i="5"/>
  <c r="G383" i="5"/>
  <c r="I383" i="5"/>
  <c r="J383" i="5"/>
  <c r="N378" i="5"/>
  <c r="Z374" i="5"/>
  <c r="T374" i="5"/>
  <c r="Y374" i="5"/>
  <c r="AB374" i="5"/>
  <c r="J370" i="5"/>
  <c r="K370" i="5"/>
  <c r="E370" i="5"/>
  <c r="H370" i="5"/>
  <c r="G370" i="5"/>
  <c r="I367" i="5"/>
  <c r="E367" i="5"/>
  <c r="G367" i="5"/>
  <c r="H367" i="5"/>
  <c r="AI365" i="5"/>
  <c r="AC365" i="5"/>
  <c r="AF365" i="5"/>
  <c r="AL365" i="5"/>
  <c r="AH365" i="5"/>
  <c r="Z362" i="5"/>
  <c r="T362" i="5"/>
  <c r="AB362" i="5"/>
  <c r="W362" i="5"/>
  <c r="Y362" i="5"/>
  <c r="AC362" i="5"/>
  <c r="G357" i="5"/>
  <c r="I357" i="5"/>
  <c r="K357" i="5"/>
  <c r="E357" i="5"/>
  <c r="J357" i="5"/>
  <c r="AI341" i="5"/>
  <c r="AC341" i="5"/>
  <c r="AF341" i="5"/>
  <c r="AK341" i="5"/>
  <c r="AH341" i="5"/>
  <c r="Q334" i="5"/>
  <c r="K334" i="5"/>
  <c r="S334" i="5"/>
  <c r="T334" i="5"/>
  <c r="N334" i="5"/>
  <c r="P334" i="5"/>
  <c r="T301" i="5"/>
  <c r="AB301" i="5"/>
  <c r="W301" i="5"/>
  <c r="Y301" i="5"/>
  <c r="AC301" i="5"/>
  <c r="AO296" i="5"/>
  <c r="AQ296" i="5"/>
  <c r="AR296" i="5"/>
  <c r="AL296" i="5"/>
  <c r="AO297" i="5"/>
  <c r="AT296" i="5"/>
  <c r="AL295" i="5"/>
  <c r="AT295" i="5"/>
  <c r="AR295" i="5"/>
  <c r="AF420" i="5"/>
  <c r="AC420" i="5"/>
  <c r="AH420" i="5"/>
  <c r="AI415" i="5"/>
  <c r="AC415" i="5"/>
  <c r="AK415" i="5"/>
  <c r="Q413" i="5"/>
  <c r="T413" i="5"/>
  <c r="K413" i="5"/>
  <c r="N413" i="5"/>
  <c r="AR410" i="5"/>
  <c r="AL410" i="5"/>
  <c r="Z408" i="5"/>
  <c r="T408" i="5"/>
  <c r="AB408" i="5"/>
  <c r="AI403" i="5"/>
  <c r="AC403" i="5"/>
  <c r="AK403" i="5"/>
  <c r="AF403" i="5"/>
  <c r="T402" i="5"/>
  <c r="AB402" i="5"/>
  <c r="Z402" i="5"/>
  <c r="Z400" i="5"/>
  <c r="T400" i="5"/>
  <c r="AB400" i="5"/>
  <c r="AI395" i="5"/>
  <c r="AC395" i="5"/>
  <c r="AK395" i="5"/>
  <c r="AF395" i="5"/>
  <c r="I392" i="5"/>
  <c r="G392" i="5"/>
  <c r="E392" i="5"/>
  <c r="J392" i="5"/>
  <c r="P391" i="5"/>
  <c r="K391" i="5"/>
  <c r="Q391" i="5"/>
  <c r="AQ387" i="5"/>
  <c r="AL387" i="5"/>
  <c r="AT387" i="5"/>
  <c r="AO388" i="5"/>
  <c r="G377" i="5"/>
  <c r="E377" i="5"/>
  <c r="H377" i="5"/>
  <c r="J377" i="5"/>
  <c r="I377" i="5"/>
  <c r="W376" i="5"/>
  <c r="Z376" i="5"/>
  <c r="AB376" i="5"/>
  <c r="T376" i="5"/>
  <c r="Y376" i="5"/>
  <c r="AC376" i="5"/>
  <c r="J374" i="5"/>
  <c r="H374" i="5"/>
  <c r="I374" i="5"/>
  <c r="K374" i="5"/>
  <c r="K373" i="5"/>
  <c r="S373" i="5"/>
  <c r="Q373" i="5"/>
  <c r="N373" i="5"/>
  <c r="T373" i="5"/>
  <c r="AR368" i="5"/>
  <c r="AL368" i="5"/>
  <c r="AT368" i="5"/>
  <c r="AO368" i="5"/>
  <c r="AQ368" i="5"/>
  <c r="AO369" i="5"/>
  <c r="H368" i="5"/>
  <c r="E368" i="5"/>
  <c r="I368" i="5"/>
  <c r="K368" i="5"/>
  <c r="G368" i="5"/>
  <c r="AR349" i="5"/>
  <c r="AL349" i="5"/>
  <c r="AT349" i="5"/>
  <c r="AO350" i="5"/>
  <c r="AO349" i="5"/>
  <c r="AQ349" i="5"/>
  <c r="T341" i="5"/>
  <c r="AB341" i="5"/>
  <c r="Z341" i="5"/>
  <c r="W341" i="5"/>
  <c r="Y341" i="5"/>
  <c r="T327" i="5"/>
  <c r="AB327" i="5"/>
  <c r="Z327" i="5"/>
  <c r="AC327" i="5"/>
  <c r="Z325" i="5"/>
  <c r="T325" i="5"/>
  <c r="AB325" i="5"/>
  <c r="AC325" i="5"/>
  <c r="AO308" i="5"/>
  <c r="E308" i="5"/>
  <c r="AO307" i="5"/>
  <c r="P267" i="5"/>
  <c r="N267" i="5"/>
  <c r="Q267" i="5"/>
  <c r="K267" i="5"/>
  <c r="Y266" i="5"/>
  <c r="T266" i="5"/>
  <c r="W266" i="5"/>
  <c r="Z266" i="5"/>
  <c r="AL472" i="5"/>
  <c r="AR472" i="5"/>
  <c r="I469" i="5"/>
  <c r="G469" i="5"/>
  <c r="P468" i="5"/>
  <c r="Y467" i="5"/>
  <c r="T466" i="5"/>
  <c r="AB466" i="5"/>
  <c r="Z466" i="5"/>
  <c r="J464" i="5"/>
  <c r="S463" i="5"/>
  <c r="J460" i="5"/>
  <c r="H460" i="5"/>
  <c r="AF458" i="5"/>
  <c r="AH458" i="5"/>
  <c r="I458" i="5"/>
  <c r="K456" i="5"/>
  <c r="W455" i="5"/>
  <c r="AR454" i="5"/>
  <c r="AL454" i="5"/>
  <c r="AT454" i="5"/>
  <c r="T450" i="5"/>
  <c r="AB450" i="5"/>
  <c r="Z450" i="5"/>
  <c r="I450" i="5"/>
  <c r="AL448" i="5"/>
  <c r="AT448" i="5"/>
  <c r="AR448" i="5"/>
  <c r="W447" i="5"/>
  <c r="AF448" i="5"/>
  <c r="AO447" i="5"/>
  <c r="AR446" i="5"/>
  <c r="AL446" i="5"/>
  <c r="AT446" i="5"/>
  <c r="T442" i="5"/>
  <c r="AB442" i="5"/>
  <c r="Z442" i="5"/>
  <c r="I442" i="5"/>
  <c r="AL440" i="5"/>
  <c r="AT440" i="5"/>
  <c r="AR440" i="5"/>
  <c r="AF438" i="5"/>
  <c r="AF436" i="5"/>
  <c r="AC436" i="5"/>
  <c r="AH436" i="5"/>
  <c r="P436" i="5"/>
  <c r="K436" i="5"/>
  <c r="AI435" i="5"/>
  <c r="J435" i="5"/>
  <c r="AT428" i="5"/>
  <c r="AB428" i="5"/>
  <c r="J428" i="5"/>
  <c r="Y427" i="5"/>
  <c r="T427" i="5"/>
  <c r="E425" i="5"/>
  <c r="N425" i="5"/>
  <c r="W425" i="5"/>
  <c r="AF425" i="5"/>
  <c r="E426" i="5"/>
  <c r="N426" i="5"/>
  <c r="W426" i="5"/>
  <c r="AF426" i="5"/>
  <c r="AO426" i="5"/>
  <c r="W419" i="5"/>
  <c r="Y419" i="5"/>
  <c r="T419" i="5"/>
  <c r="Z419" i="5"/>
  <c r="AB419" i="5"/>
  <c r="AT416" i="5"/>
  <c r="Z416" i="5"/>
  <c r="T416" i="5"/>
  <c r="AB416" i="5"/>
  <c r="AF416" i="5"/>
  <c r="W415" i="5"/>
  <c r="N416" i="5"/>
  <c r="AK410" i="5"/>
  <c r="H408" i="5"/>
  <c r="J408" i="5"/>
  <c r="G408" i="5"/>
  <c r="K408" i="5"/>
  <c r="E408" i="5"/>
  <c r="AO404" i="5"/>
  <c r="E402" i="5"/>
  <c r="H400" i="5"/>
  <c r="J400" i="5"/>
  <c r="G400" i="5"/>
  <c r="K400" i="5"/>
  <c r="E400" i="5"/>
  <c r="AO396" i="5"/>
  <c r="N384" i="5"/>
  <c r="K384" i="5"/>
  <c r="P384" i="5"/>
  <c r="S384" i="5"/>
  <c r="AI379" i="5"/>
  <c r="AC379" i="5"/>
  <c r="AK379" i="5"/>
  <c r="AR378" i="5"/>
  <c r="AL378" i="5"/>
  <c r="AO378" i="5"/>
  <c r="AT378" i="5"/>
  <c r="H376" i="5"/>
  <c r="G376" i="5"/>
  <c r="J376" i="5"/>
  <c r="I376" i="5"/>
  <c r="AI349" i="5"/>
  <c r="AC349" i="5"/>
  <c r="AF349" i="5"/>
  <c r="AK349" i="5"/>
  <c r="AH349" i="5"/>
  <c r="E348" i="5"/>
  <c r="G348" i="5"/>
  <c r="I348" i="5"/>
  <c r="H348" i="5"/>
  <c r="J348" i="5"/>
  <c r="Z337" i="5"/>
  <c r="AB337" i="5"/>
  <c r="T337" i="5"/>
  <c r="W337" i="5"/>
  <c r="AC337" i="5"/>
  <c r="Y337" i="5"/>
  <c r="AQ312" i="5"/>
  <c r="AL312" i="5"/>
  <c r="AT312" i="5"/>
  <c r="AO313" i="5"/>
  <c r="AL464" i="5"/>
  <c r="AT464" i="5"/>
  <c r="AR464" i="5"/>
  <c r="I461" i="5"/>
  <c r="G461" i="5"/>
  <c r="P460" i="5"/>
  <c r="Y459" i="5"/>
  <c r="Z456" i="5"/>
  <c r="T456" i="5"/>
  <c r="AB456" i="5"/>
  <c r="Q455" i="5"/>
  <c r="K455" i="5"/>
  <c r="S455" i="5"/>
  <c r="Y454" i="5"/>
  <c r="E452" i="5"/>
  <c r="AI451" i="5"/>
  <c r="AC451" i="5"/>
  <c r="AK451" i="5"/>
  <c r="P451" i="5"/>
  <c r="AH449" i="5"/>
  <c r="Q447" i="5"/>
  <c r="K447" i="5"/>
  <c r="S447" i="5"/>
  <c r="Y446" i="5"/>
  <c r="E444" i="5"/>
  <c r="AI443" i="5"/>
  <c r="AC443" i="5"/>
  <c r="AK443" i="5"/>
  <c r="P443" i="5"/>
  <c r="AH441" i="5"/>
  <c r="AF435" i="5"/>
  <c r="Y435" i="5"/>
  <c r="T435" i="5"/>
  <c r="E433" i="5"/>
  <c r="N433" i="5"/>
  <c r="W433" i="5"/>
  <c r="AF433" i="5"/>
  <c r="AO430" i="5"/>
  <c r="AR428" i="5"/>
  <c r="Z428" i="5"/>
  <c r="G428" i="5"/>
  <c r="W423" i="5"/>
  <c r="AF423" i="5"/>
  <c r="P420" i="5"/>
  <c r="K420" i="5"/>
  <c r="K415" i="5"/>
  <c r="S415" i="5"/>
  <c r="N415" i="5"/>
  <c r="P415" i="5"/>
  <c r="AO413" i="5"/>
  <c r="AL412" i="5"/>
  <c r="AT412" i="5"/>
  <c r="AO412" i="5"/>
  <c r="AQ412" i="5"/>
  <c r="E410" i="5"/>
  <c r="AL407" i="5"/>
  <c r="AL399" i="5"/>
  <c r="AL392" i="5"/>
  <c r="AT392" i="5"/>
  <c r="AR392" i="5"/>
  <c r="AO392" i="5"/>
  <c r="Z387" i="5"/>
  <c r="T387" i="5"/>
  <c r="AB387" i="5"/>
  <c r="AR385" i="5"/>
  <c r="AL385" i="5"/>
  <c r="AT385" i="5"/>
  <c r="N385" i="5"/>
  <c r="P385" i="5"/>
  <c r="K385" i="5"/>
  <c r="T385" i="5"/>
  <c r="S385" i="5"/>
  <c r="AF383" i="5"/>
  <c r="AH383" i="5"/>
  <c r="AC383" i="5"/>
  <c r="AL383" i="5"/>
  <c r="AK383" i="5"/>
  <c r="P383" i="5"/>
  <c r="K383" i="5"/>
  <c r="Q383" i="5"/>
  <c r="AO379" i="5"/>
  <c r="AI373" i="5"/>
  <c r="AC373" i="5"/>
  <c r="AH373" i="5"/>
  <c r="AK373" i="5"/>
  <c r="AF373" i="5"/>
  <c r="AL373" i="5"/>
  <c r="E372" i="5"/>
  <c r="W369" i="5"/>
  <c r="N369" i="5"/>
  <c r="AF369" i="5"/>
  <c r="E366" i="5"/>
  <c r="T349" i="5"/>
  <c r="AB349" i="5"/>
  <c r="Z349" i="5"/>
  <c r="W349" i="5"/>
  <c r="Y349" i="5"/>
  <c r="AH343" i="5"/>
  <c r="AC343" i="5"/>
  <c r="AK343" i="5"/>
  <c r="E338" i="5"/>
  <c r="G338" i="5"/>
  <c r="H338" i="5"/>
  <c r="J338" i="5"/>
  <c r="K338" i="5"/>
  <c r="AI332" i="5"/>
  <c r="AC332" i="5"/>
  <c r="AK332" i="5"/>
  <c r="AF332" i="5"/>
  <c r="AH332" i="5"/>
  <c r="AL332" i="5"/>
  <c r="Z329" i="5"/>
  <c r="T329" i="5"/>
  <c r="AB329" i="5"/>
  <c r="W329" i="5"/>
  <c r="Y329" i="5"/>
  <c r="AC329" i="5"/>
  <c r="AF267" i="5"/>
  <c r="AC267" i="5"/>
  <c r="AI267" i="5"/>
  <c r="AH267" i="5"/>
  <c r="AK267" i="5"/>
  <c r="AO266" i="5"/>
  <c r="AR266" i="5"/>
  <c r="AL266" i="5"/>
  <c r="AT266" i="5"/>
  <c r="AL238" i="5"/>
  <c r="AO238" i="5"/>
  <c r="AR238" i="5"/>
  <c r="AT238" i="5"/>
  <c r="AO239" i="5"/>
  <c r="N219" i="5"/>
  <c r="AO207" i="5"/>
  <c r="K201" i="5"/>
  <c r="AF202" i="5"/>
  <c r="N503" i="5"/>
  <c r="AF501" i="5"/>
  <c r="N495" i="5"/>
  <c r="AF493" i="5"/>
  <c r="N487" i="5"/>
  <c r="AF485" i="5"/>
  <c r="N479" i="5"/>
  <c r="AF477" i="5"/>
  <c r="AK474" i="5"/>
  <c r="AB474" i="5"/>
  <c r="S474" i="5"/>
  <c r="I474" i="5"/>
  <c r="AO473" i="5"/>
  <c r="AT472" i="5"/>
  <c r="Z472" i="5"/>
  <c r="AI471" i="5"/>
  <c r="P470" i="5"/>
  <c r="N470" i="5"/>
  <c r="AF470" i="5"/>
  <c r="Y469" i="5"/>
  <c r="W469" i="5"/>
  <c r="AH468" i="5"/>
  <c r="AF468" i="5"/>
  <c r="AQ467" i="5"/>
  <c r="AO467" i="5"/>
  <c r="AQ465" i="5"/>
  <c r="AR462" i="5"/>
  <c r="K460" i="5"/>
  <c r="T459" i="5"/>
  <c r="AH457" i="5"/>
  <c r="Q457" i="5"/>
  <c r="K457" i="5"/>
  <c r="S457" i="5"/>
  <c r="E457" i="5"/>
  <c r="AO456" i="5"/>
  <c r="H456" i="5"/>
  <c r="W454" i="5"/>
  <c r="I454" i="5"/>
  <c r="T453" i="5"/>
  <c r="N451" i="5"/>
  <c r="E451" i="5"/>
  <c r="AO450" i="5"/>
  <c r="AC450" i="5"/>
  <c r="AF449" i="5"/>
  <c r="T449" i="5"/>
  <c r="AL447" i="5"/>
  <c r="W446" i="5"/>
  <c r="I446" i="5"/>
  <c r="T445" i="5"/>
  <c r="N443" i="5"/>
  <c r="E443" i="5"/>
  <c r="AO442" i="5"/>
  <c r="AC442" i="5"/>
  <c r="AF441" i="5"/>
  <c r="T441" i="5"/>
  <c r="AL439" i="5"/>
  <c r="N439" i="5"/>
  <c r="AO438" i="5"/>
  <c r="AT435" i="5"/>
  <c r="W432" i="5"/>
  <c r="W431" i="5"/>
  <c r="AF431" i="5"/>
  <c r="W428" i="5"/>
  <c r="E428" i="5"/>
  <c r="AR427" i="5"/>
  <c r="AH427" i="5"/>
  <c r="AC427" i="5"/>
  <c r="P427" i="5"/>
  <c r="W422" i="5"/>
  <c r="AO421" i="5"/>
  <c r="AL420" i="5"/>
  <c r="AO420" i="5"/>
  <c r="AQ420" i="5"/>
  <c r="J420" i="5"/>
  <c r="G419" i="5"/>
  <c r="I419" i="5"/>
  <c r="J419" i="5"/>
  <c r="Z418" i="5"/>
  <c r="T418" i="5"/>
  <c r="G418" i="5"/>
  <c r="AL417" i="5"/>
  <c r="Q417" i="5"/>
  <c r="K417" i="5"/>
  <c r="S417" i="5"/>
  <c r="J416" i="5"/>
  <c r="E416" i="5"/>
  <c r="G416" i="5"/>
  <c r="I416" i="5"/>
  <c r="AF414" i="5"/>
  <c r="I413" i="5"/>
  <c r="E413" i="5"/>
  <c r="G413" i="5"/>
  <c r="H413" i="5"/>
  <c r="W411" i="5"/>
  <c r="Y411" i="5"/>
  <c r="T411" i="5"/>
  <c r="Z411" i="5"/>
  <c r="AT410" i="5"/>
  <c r="AO409" i="5"/>
  <c r="AQ409" i="5"/>
  <c r="AR409" i="5"/>
  <c r="AL409" i="5"/>
  <c r="AC408" i="5"/>
  <c r="AH407" i="5"/>
  <c r="Z406" i="5"/>
  <c r="T406" i="5"/>
  <c r="AB406" i="5"/>
  <c r="W406" i="5"/>
  <c r="AI405" i="5"/>
  <c r="AC405" i="5"/>
  <c r="AK405" i="5"/>
  <c r="AF405" i="5"/>
  <c r="Z404" i="5"/>
  <c r="T404" i="5"/>
  <c r="AB404" i="5"/>
  <c r="W404" i="5"/>
  <c r="AO402" i="5"/>
  <c r="AC402" i="5"/>
  <c r="H402" i="5"/>
  <c r="J402" i="5"/>
  <c r="I402" i="5"/>
  <c r="AC400" i="5"/>
  <c r="AH399" i="5"/>
  <c r="Z398" i="5"/>
  <c r="T398" i="5"/>
  <c r="AB398" i="5"/>
  <c r="W398" i="5"/>
  <c r="AI397" i="5"/>
  <c r="AC397" i="5"/>
  <c r="AK397" i="5"/>
  <c r="AF397" i="5"/>
  <c r="Z396" i="5"/>
  <c r="T396" i="5"/>
  <c r="AB396" i="5"/>
  <c r="W396" i="5"/>
  <c r="AC393" i="5"/>
  <c r="AK393" i="5"/>
  <c r="AI393" i="5"/>
  <c r="T392" i="5"/>
  <c r="AC392" i="5"/>
  <c r="W392" i="5"/>
  <c r="Y392" i="5"/>
  <c r="AB392" i="5"/>
  <c r="P387" i="5"/>
  <c r="AH385" i="5"/>
  <c r="I384" i="5"/>
  <c r="G384" i="5"/>
  <c r="E384" i="5"/>
  <c r="J384" i="5"/>
  <c r="H383" i="5"/>
  <c r="K379" i="5"/>
  <c r="S379" i="5"/>
  <c r="Q379" i="5"/>
  <c r="Q375" i="5"/>
  <c r="K375" i="5"/>
  <c r="P375" i="5"/>
  <c r="S375" i="5"/>
  <c r="N375" i="5"/>
  <c r="T375" i="5"/>
  <c r="AF370" i="5"/>
  <c r="AC367" i="5"/>
  <c r="AK367" i="5"/>
  <c r="AF367" i="5"/>
  <c r="AI367" i="5"/>
  <c r="AL367" i="5"/>
  <c r="AH367" i="5"/>
  <c r="AL361" i="5"/>
  <c r="AI359" i="5"/>
  <c r="AC359" i="5"/>
  <c r="AK359" i="5"/>
  <c r="AF359" i="5"/>
  <c r="AH359" i="5"/>
  <c r="Q343" i="5"/>
  <c r="K343" i="5"/>
  <c r="S343" i="5"/>
  <c r="AL317" i="5"/>
  <c r="AT317" i="5"/>
  <c r="AR317" i="5"/>
  <c r="AO317" i="5"/>
  <c r="AQ317" i="5"/>
  <c r="AO318" i="5"/>
  <c r="Z312" i="5"/>
  <c r="T312" i="5"/>
  <c r="AB312" i="5"/>
  <c r="T309" i="5"/>
  <c r="AC309" i="5"/>
  <c r="W309" i="5"/>
  <c r="Y309" i="5"/>
  <c r="AB309" i="5"/>
  <c r="AI302" i="5"/>
  <c r="AC302" i="5"/>
  <c r="AK302" i="5"/>
  <c r="AL302" i="5"/>
  <c r="AF302" i="5"/>
  <c r="AH302" i="5"/>
  <c r="K302" i="5"/>
  <c r="S302" i="5"/>
  <c r="N302" i="5"/>
  <c r="P302" i="5"/>
  <c r="T302" i="5"/>
  <c r="AQ295" i="5"/>
  <c r="H295" i="5"/>
  <c r="J295" i="5"/>
  <c r="K295" i="5"/>
  <c r="E295" i="5"/>
  <c r="G295" i="5"/>
  <c r="E455" i="5"/>
  <c r="N454" i="5"/>
  <c r="W453" i="5"/>
  <c r="G453" i="5"/>
  <c r="AF452" i="5"/>
  <c r="P452" i="5"/>
  <c r="AO451" i="5"/>
  <c r="Y451" i="5"/>
  <c r="AH450" i="5"/>
  <c r="AQ449" i="5"/>
  <c r="E447" i="5"/>
  <c r="N446" i="5"/>
  <c r="W445" i="5"/>
  <c r="G445" i="5"/>
  <c r="AF444" i="5"/>
  <c r="P444" i="5"/>
  <c r="AO443" i="5"/>
  <c r="Y443" i="5"/>
  <c r="AH442" i="5"/>
  <c r="AQ441" i="5"/>
  <c r="E439" i="5"/>
  <c r="AQ438" i="5"/>
  <c r="Z438" i="5"/>
  <c r="H438" i="5"/>
  <c r="W437" i="5"/>
  <c r="AQ434" i="5"/>
  <c r="AI434" i="5"/>
  <c r="Y434" i="5"/>
  <c r="P434" i="5"/>
  <c r="G434" i="5"/>
  <c r="K433" i="5"/>
  <c r="S433" i="5"/>
  <c r="AQ432" i="5"/>
  <c r="AH432" i="5"/>
  <c r="Y432" i="5"/>
  <c r="H432" i="5"/>
  <c r="AC431" i="5"/>
  <c r="AK431" i="5"/>
  <c r="E431" i="5"/>
  <c r="AQ430" i="5"/>
  <c r="Z430" i="5"/>
  <c r="H430" i="5"/>
  <c r="W429" i="5"/>
  <c r="AQ426" i="5"/>
  <c r="AI426" i="5"/>
  <c r="Y426" i="5"/>
  <c r="G426" i="5"/>
  <c r="K425" i="5"/>
  <c r="S425" i="5"/>
  <c r="AQ424" i="5"/>
  <c r="H424" i="5"/>
  <c r="AC423" i="5"/>
  <c r="AK423" i="5"/>
  <c r="E423" i="5"/>
  <c r="Z422" i="5"/>
  <c r="H422" i="5"/>
  <c r="W421" i="5"/>
  <c r="AO417" i="5"/>
  <c r="AQ417" i="5"/>
  <c r="AH416" i="5"/>
  <c r="AQ415" i="5"/>
  <c r="N414" i="5"/>
  <c r="T410" i="5"/>
  <c r="AB410" i="5"/>
  <c r="Z410" i="5"/>
  <c r="H406" i="5"/>
  <c r="J406" i="5"/>
  <c r="AO405" i="5"/>
  <c r="AR404" i="5"/>
  <c r="AL404" i="5"/>
  <c r="AT404" i="5"/>
  <c r="AO403" i="5"/>
  <c r="H398" i="5"/>
  <c r="J398" i="5"/>
  <c r="AO397" i="5"/>
  <c r="AR396" i="5"/>
  <c r="AL396" i="5"/>
  <c r="AT396" i="5"/>
  <c r="AO395" i="5"/>
  <c r="AI394" i="5"/>
  <c r="AC394" i="5"/>
  <c r="E393" i="5"/>
  <c r="G393" i="5"/>
  <c r="I393" i="5"/>
  <c r="W391" i="5"/>
  <c r="Y391" i="5"/>
  <c r="T391" i="5"/>
  <c r="AR388" i="5"/>
  <c r="AL388" i="5"/>
  <c r="AT388" i="5"/>
  <c r="J388" i="5"/>
  <c r="H388" i="5"/>
  <c r="I386" i="5"/>
  <c r="K386" i="5"/>
  <c r="E386" i="5"/>
  <c r="G386" i="5"/>
  <c r="E381" i="5"/>
  <c r="N381" i="5"/>
  <c r="W381" i="5"/>
  <c r="AF381" i="5"/>
  <c r="AH380" i="5"/>
  <c r="AC380" i="5"/>
  <c r="AL376" i="5"/>
  <c r="AT376" i="5"/>
  <c r="AQ376" i="5"/>
  <c r="AO376" i="5"/>
  <c r="AO370" i="5"/>
  <c r="T368" i="5"/>
  <c r="AB368" i="5"/>
  <c r="AC368" i="5"/>
  <c r="W368" i="5"/>
  <c r="Z368" i="5"/>
  <c r="AO367" i="5"/>
  <c r="AL366" i="5"/>
  <c r="AT366" i="5"/>
  <c r="AO366" i="5"/>
  <c r="AQ366" i="5"/>
  <c r="E365" i="5"/>
  <c r="W366" i="5"/>
  <c r="Q363" i="5"/>
  <c r="K363" i="5"/>
  <c r="S363" i="5"/>
  <c r="N363" i="5"/>
  <c r="AL362" i="5"/>
  <c r="AT362" i="5"/>
  <c r="AR362" i="5"/>
  <c r="Q359" i="5"/>
  <c r="K359" i="5"/>
  <c r="S359" i="5"/>
  <c r="N359" i="5"/>
  <c r="W354" i="5"/>
  <c r="T354" i="5"/>
  <c r="Y354" i="5"/>
  <c r="Z354" i="5"/>
  <c r="AO353" i="5"/>
  <c r="AR351" i="5"/>
  <c r="AL351" i="5"/>
  <c r="AT351" i="5"/>
  <c r="G349" i="5"/>
  <c r="I349" i="5"/>
  <c r="K349" i="5"/>
  <c r="E349" i="5"/>
  <c r="J349" i="5"/>
  <c r="AO339" i="5"/>
  <c r="AO340" i="5"/>
  <c r="W340" i="5"/>
  <c r="E328" i="5"/>
  <c r="E326" i="5"/>
  <c r="W326" i="5"/>
  <c r="N327" i="5"/>
  <c r="E327" i="5"/>
  <c r="AQ320" i="5"/>
  <c r="AL320" i="5"/>
  <c r="AT320" i="5"/>
  <c r="Z320" i="5"/>
  <c r="T320" i="5"/>
  <c r="AB320" i="5"/>
  <c r="G308" i="5"/>
  <c r="I308" i="5"/>
  <c r="J308" i="5"/>
  <c r="AO304" i="5"/>
  <c r="J301" i="5"/>
  <c r="E301" i="5"/>
  <c r="H301" i="5"/>
  <c r="G301" i="5"/>
  <c r="K301" i="5"/>
  <c r="I301" i="5"/>
  <c r="AL287" i="5"/>
  <c r="AT287" i="5"/>
  <c r="AR287" i="5"/>
  <c r="P287" i="5"/>
  <c r="K287" i="5"/>
  <c r="S287" i="5"/>
  <c r="E453" i="5"/>
  <c r="N452" i="5"/>
  <c r="W451" i="5"/>
  <c r="AF450" i="5"/>
  <c r="AO449" i="5"/>
  <c r="E445" i="5"/>
  <c r="N444" i="5"/>
  <c r="W443" i="5"/>
  <c r="AF442" i="5"/>
  <c r="AO441" i="5"/>
  <c r="E438" i="5"/>
  <c r="AO434" i="5"/>
  <c r="AF434" i="5"/>
  <c r="W434" i="5"/>
  <c r="E434" i="5"/>
  <c r="AO432" i="5"/>
  <c r="E430" i="5"/>
  <c r="Q407" i="5"/>
  <c r="K407" i="5"/>
  <c r="S407" i="5"/>
  <c r="W407" i="5"/>
  <c r="N408" i="5"/>
  <c r="AF408" i="5"/>
  <c r="AO407" i="5"/>
  <c r="AR406" i="5"/>
  <c r="AL406" i="5"/>
  <c r="AT406" i="5"/>
  <c r="Q405" i="5"/>
  <c r="K405" i="5"/>
  <c r="S405" i="5"/>
  <c r="Q399" i="5"/>
  <c r="K399" i="5"/>
  <c r="S399" i="5"/>
  <c r="W399" i="5"/>
  <c r="N400" i="5"/>
  <c r="AF400" i="5"/>
  <c r="AO399" i="5"/>
  <c r="AR398" i="5"/>
  <c r="AL398" i="5"/>
  <c r="AT398" i="5"/>
  <c r="Q397" i="5"/>
  <c r="K397" i="5"/>
  <c r="S397" i="5"/>
  <c r="Q388" i="5"/>
  <c r="K388" i="5"/>
  <c r="AI386" i="5"/>
  <c r="AC386" i="5"/>
  <c r="E385" i="5"/>
  <c r="G385" i="5"/>
  <c r="I385" i="5"/>
  <c r="W383" i="5"/>
  <c r="Y383" i="5"/>
  <c r="T383" i="5"/>
  <c r="AR380" i="5"/>
  <c r="AL380" i="5"/>
  <c r="AT380" i="5"/>
  <c r="J380" i="5"/>
  <c r="H380" i="5"/>
  <c r="AC371" i="5"/>
  <c r="AK371" i="5"/>
  <c r="AI371" i="5"/>
  <c r="AH371" i="5"/>
  <c r="Z370" i="5"/>
  <c r="T370" i="5"/>
  <c r="AB370" i="5"/>
  <c r="W370" i="5"/>
  <c r="Y370" i="5"/>
  <c r="AC370" i="5"/>
  <c r="AR357" i="5"/>
  <c r="AL357" i="5"/>
  <c r="AO357" i="5"/>
  <c r="AT357" i="5"/>
  <c r="E353" i="5"/>
  <c r="N353" i="5"/>
  <c r="W353" i="5"/>
  <c r="N354" i="5"/>
  <c r="E354" i="5"/>
  <c r="AO354" i="5"/>
  <c r="Z351" i="5"/>
  <c r="T351" i="5"/>
  <c r="AB351" i="5"/>
  <c r="AR343" i="5"/>
  <c r="AL343" i="5"/>
  <c r="AT343" i="5"/>
  <c r="G341" i="5"/>
  <c r="I341" i="5"/>
  <c r="K341" i="5"/>
  <c r="E341" i="5"/>
  <c r="J341" i="5"/>
  <c r="AO334" i="5"/>
  <c r="AQ334" i="5"/>
  <c r="AR334" i="5"/>
  <c r="AL334" i="5"/>
  <c r="AO335" i="5"/>
  <c r="AL333" i="5"/>
  <c r="AT333" i="5"/>
  <c r="AR333" i="5"/>
  <c r="N317" i="5"/>
  <c r="K317" i="5"/>
  <c r="P317" i="5"/>
  <c r="S317" i="5"/>
  <c r="P316" i="5"/>
  <c r="K316" i="5"/>
  <c r="Q316" i="5"/>
  <c r="S316" i="5"/>
  <c r="AR303" i="5"/>
  <c r="AL303" i="5"/>
  <c r="AT303" i="5"/>
  <c r="K290" i="5"/>
  <c r="S290" i="5"/>
  <c r="Q290" i="5"/>
  <c r="N290" i="5"/>
  <c r="P290" i="5"/>
  <c r="T290" i="5"/>
  <c r="AF279" i="5"/>
  <c r="AH279" i="5"/>
  <c r="AC279" i="5"/>
  <c r="AI279" i="5"/>
  <c r="AK279" i="5"/>
  <c r="AL438" i="5"/>
  <c r="AT438" i="5"/>
  <c r="N438" i="5"/>
  <c r="T432" i="5"/>
  <c r="AB432" i="5"/>
  <c r="AL430" i="5"/>
  <c r="AT430" i="5"/>
  <c r="N430" i="5"/>
  <c r="T424" i="5"/>
  <c r="AB424" i="5"/>
  <c r="AL422" i="5"/>
  <c r="AT422" i="5"/>
  <c r="N422" i="5"/>
  <c r="E415" i="5"/>
  <c r="J412" i="5"/>
  <c r="H412" i="5"/>
  <c r="AR394" i="5"/>
  <c r="AL394" i="5"/>
  <c r="AT394" i="5"/>
  <c r="T394" i="5"/>
  <c r="AB394" i="5"/>
  <c r="Z394" i="5"/>
  <c r="AO390" i="5"/>
  <c r="Z388" i="5"/>
  <c r="T388" i="5"/>
  <c r="Q380" i="5"/>
  <c r="K380" i="5"/>
  <c r="AH372" i="5"/>
  <c r="AC372" i="5"/>
  <c r="AK372" i="5"/>
  <c r="T364" i="5"/>
  <c r="AB364" i="5"/>
  <c r="Z364" i="5"/>
  <c r="AO361" i="5"/>
  <c r="AR360" i="5"/>
  <c r="AL360" i="5"/>
  <c r="AT360" i="5"/>
  <c r="AQ360" i="5"/>
  <c r="AO360" i="5"/>
  <c r="AI357" i="5"/>
  <c r="AC357" i="5"/>
  <c r="AF357" i="5"/>
  <c r="AK357" i="5"/>
  <c r="J351" i="5"/>
  <c r="H351" i="5"/>
  <c r="I351" i="5"/>
  <c r="E345" i="5"/>
  <c r="N345" i="5"/>
  <c r="W345" i="5"/>
  <c r="E346" i="5"/>
  <c r="AO346" i="5"/>
  <c r="Z343" i="5"/>
  <c r="T343" i="5"/>
  <c r="AB343" i="5"/>
  <c r="AC326" i="5"/>
  <c r="AK326" i="5"/>
  <c r="AI326" i="5"/>
  <c r="AF326" i="5"/>
  <c r="AH326" i="5"/>
  <c r="N318" i="5"/>
  <c r="P318" i="5"/>
  <c r="K318" i="5"/>
  <c r="T318" i="5"/>
  <c r="S318" i="5"/>
  <c r="AC300" i="5"/>
  <c r="AK300" i="5"/>
  <c r="AF300" i="5"/>
  <c r="AH300" i="5"/>
  <c r="AL300" i="5"/>
  <c r="N456" i="5"/>
  <c r="AF454" i="5"/>
  <c r="N448" i="5"/>
  <c r="AF446" i="5"/>
  <c r="N440" i="5"/>
  <c r="S438" i="5"/>
  <c r="AK434" i="5"/>
  <c r="AB434" i="5"/>
  <c r="S434" i="5"/>
  <c r="I434" i="5"/>
  <c r="AO433" i="5"/>
  <c r="AT432" i="5"/>
  <c r="AK432" i="5"/>
  <c r="AO431" i="5"/>
  <c r="S430" i="5"/>
  <c r="AK426" i="5"/>
  <c r="AB426" i="5"/>
  <c r="S426" i="5"/>
  <c r="I426" i="5"/>
  <c r="AO425" i="5"/>
  <c r="AT424" i="5"/>
  <c r="AK424" i="5"/>
  <c r="AO423" i="5"/>
  <c r="S422" i="5"/>
  <c r="P418" i="5"/>
  <c r="Y417" i="5"/>
  <c r="AC413" i="5"/>
  <c r="AK413" i="5"/>
  <c r="N412" i="5"/>
  <c r="P412" i="5"/>
  <c r="T407" i="5"/>
  <c r="T405" i="5"/>
  <c r="AF404" i="5"/>
  <c r="J404" i="5"/>
  <c r="H404" i="5"/>
  <c r="T399" i="5"/>
  <c r="T397" i="5"/>
  <c r="AF396" i="5"/>
  <c r="J396" i="5"/>
  <c r="H396" i="5"/>
  <c r="I394" i="5"/>
  <c r="K394" i="5"/>
  <c r="E394" i="5"/>
  <c r="G394" i="5"/>
  <c r="E389" i="5"/>
  <c r="N389" i="5"/>
  <c r="W389" i="5"/>
  <c r="AF389" i="5"/>
  <c r="AH388" i="5"/>
  <c r="AC388" i="5"/>
  <c r="P388" i="5"/>
  <c r="AR386" i="5"/>
  <c r="AL386" i="5"/>
  <c r="T386" i="5"/>
  <c r="AB386" i="5"/>
  <c r="Z386" i="5"/>
  <c r="J385" i="5"/>
  <c r="AB383" i="5"/>
  <c r="AO382" i="5"/>
  <c r="AQ380" i="5"/>
  <c r="Z380" i="5"/>
  <c r="T380" i="5"/>
  <c r="G380" i="5"/>
  <c r="E373" i="5"/>
  <c r="AO371" i="5"/>
  <c r="AQ371" i="5"/>
  <c r="AL371" i="5"/>
  <c r="AO372" i="5"/>
  <c r="AR371" i="5"/>
  <c r="Q367" i="5"/>
  <c r="T367" i="5"/>
  <c r="K367" i="5"/>
  <c r="N367" i="5"/>
  <c r="W365" i="5"/>
  <c r="Y365" i="5"/>
  <c r="T365" i="5"/>
  <c r="Z365" i="5"/>
  <c r="W361" i="5"/>
  <c r="AF362" i="5"/>
  <c r="T357" i="5"/>
  <c r="AB357" i="5"/>
  <c r="Z357" i="5"/>
  <c r="W357" i="5"/>
  <c r="Y351" i="5"/>
  <c r="N346" i="5"/>
  <c r="AQ343" i="5"/>
  <c r="J343" i="5"/>
  <c r="H343" i="5"/>
  <c r="I343" i="5"/>
  <c r="AC340" i="5"/>
  <c r="AK340" i="5"/>
  <c r="AI340" i="5"/>
  <c r="AH340" i="5"/>
  <c r="AQ333" i="5"/>
  <c r="H333" i="5"/>
  <c r="J333" i="5"/>
  <c r="E333" i="5"/>
  <c r="G333" i="5"/>
  <c r="K333" i="5"/>
  <c r="AI330" i="5"/>
  <c r="AC330" i="5"/>
  <c r="AK330" i="5"/>
  <c r="AF330" i="5"/>
  <c r="AH330" i="5"/>
  <c r="AI328" i="5"/>
  <c r="AC328" i="5"/>
  <c r="AK328" i="5"/>
  <c r="AF328" i="5"/>
  <c r="AH328" i="5"/>
  <c r="AR318" i="5"/>
  <c r="AL318" i="5"/>
  <c r="AT318" i="5"/>
  <c r="AQ303" i="5"/>
  <c r="I411" i="5"/>
  <c r="G405" i="5"/>
  <c r="P404" i="5"/>
  <c r="Y403" i="5"/>
  <c r="I403" i="5"/>
  <c r="AH402" i="5"/>
  <c r="AQ401" i="5"/>
  <c r="G397" i="5"/>
  <c r="P396" i="5"/>
  <c r="Y395" i="5"/>
  <c r="I395" i="5"/>
  <c r="N390" i="5"/>
  <c r="E390" i="5"/>
  <c r="AT389" i="5"/>
  <c r="AK389" i="5"/>
  <c r="AB389" i="5"/>
  <c r="S389" i="5"/>
  <c r="J389" i="5"/>
  <c r="N382" i="5"/>
  <c r="E382" i="5"/>
  <c r="AT381" i="5"/>
  <c r="AK381" i="5"/>
  <c r="AB381" i="5"/>
  <c r="S381" i="5"/>
  <c r="J381" i="5"/>
  <c r="W377" i="5"/>
  <c r="H375" i="5"/>
  <c r="Q374" i="5"/>
  <c r="Z373" i="5"/>
  <c r="AT372" i="5"/>
  <c r="Y372" i="5"/>
  <c r="Q371" i="5"/>
  <c r="K371" i="5"/>
  <c r="S371" i="5"/>
  <c r="E371" i="5"/>
  <c r="K369" i="5"/>
  <c r="S369" i="5"/>
  <c r="AF368" i="5"/>
  <c r="AQ364" i="5"/>
  <c r="K364" i="5"/>
  <c r="AL363" i="5"/>
  <c r="H362" i="5"/>
  <c r="J362" i="5"/>
  <c r="AC360" i="5"/>
  <c r="Z358" i="5"/>
  <c r="T358" i="5"/>
  <c r="AB358" i="5"/>
  <c r="AQ356" i="5"/>
  <c r="K354" i="5"/>
  <c r="P354" i="5"/>
  <c r="AH350" i="5"/>
  <c r="K350" i="5"/>
  <c r="S350" i="5"/>
  <c r="Q350" i="5"/>
  <c r="AH348" i="5"/>
  <c r="K348" i="5"/>
  <c r="T348" i="5"/>
  <c r="N348" i="5"/>
  <c r="P348" i="5"/>
  <c r="Y347" i="5"/>
  <c r="T347" i="5"/>
  <c r="AC347" i="5"/>
  <c r="W347" i="5"/>
  <c r="G347" i="5"/>
  <c r="I347" i="5"/>
  <c r="AC346" i="5"/>
  <c r="AL346" i="5"/>
  <c r="AF346" i="5"/>
  <c r="AH346" i="5"/>
  <c r="G346" i="5"/>
  <c r="I346" i="5"/>
  <c r="AQ342" i="5"/>
  <c r="AL342" i="5"/>
  <c r="Y342" i="5"/>
  <c r="AI336" i="5"/>
  <c r="AF336" i="5"/>
  <c r="AL336" i="5"/>
  <c r="AC336" i="5"/>
  <c r="K336" i="5"/>
  <c r="S336" i="5"/>
  <c r="Q336" i="5"/>
  <c r="P336" i="5"/>
  <c r="AR335" i="5"/>
  <c r="AL335" i="5"/>
  <c r="G335" i="5"/>
  <c r="Z333" i="5"/>
  <c r="T333" i="5"/>
  <c r="AB333" i="5"/>
  <c r="H327" i="5"/>
  <c r="J327" i="5"/>
  <c r="I327" i="5"/>
  <c r="AO324" i="5"/>
  <c r="AR323" i="5"/>
  <c r="AL323" i="5"/>
  <c r="AT323" i="5"/>
  <c r="AO323" i="5"/>
  <c r="AH320" i="5"/>
  <c r="AH318" i="5"/>
  <c r="AF316" i="5"/>
  <c r="AH316" i="5"/>
  <c r="AC316" i="5"/>
  <c r="AL316" i="5"/>
  <c r="AK316" i="5"/>
  <c r="K312" i="5"/>
  <c r="S312" i="5"/>
  <c r="Q312" i="5"/>
  <c r="W298" i="5"/>
  <c r="Y298" i="5"/>
  <c r="Z298" i="5"/>
  <c r="AB298" i="5"/>
  <c r="T298" i="5"/>
  <c r="Z293" i="5"/>
  <c r="T293" i="5"/>
  <c r="AB293" i="5"/>
  <c r="W293" i="5"/>
  <c r="Y293" i="5"/>
  <c r="Z291" i="5"/>
  <c r="T291" i="5"/>
  <c r="AB291" i="5"/>
  <c r="W291" i="5"/>
  <c r="Y291" i="5"/>
  <c r="AR289" i="5"/>
  <c r="AL289" i="5"/>
  <c r="AT289" i="5"/>
  <c r="G289" i="5"/>
  <c r="Q258" i="5"/>
  <c r="K258" i="5"/>
  <c r="N258" i="5"/>
  <c r="S258" i="5"/>
  <c r="P258" i="5"/>
  <c r="E405" i="5"/>
  <c r="N404" i="5"/>
  <c r="W403" i="5"/>
  <c r="AF402" i="5"/>
  <c r="AO401" i="5"/>
  <c r="E397" i="5"/>
  <c r="N396" i="5"/>
  <c r="W395" i="5"/>
  <c r="AF390" i="5"/>
  <c r="Z389" i="5"/>
  <c r="P389" i="5"/>
  <c r="G389" i="5"/>
  <c r="AF382" i="5"/>
  <c r="Z381" i="5"/>
  <c r="P381" i="5"/>
  <c r="G381" i="5"/>
  <c r="T378" i="5"/>
  <c r="AB378" i="5"/>
  <c r="AC377" i="5"/>
  <c r="AK377" i="5"/>
  <c r="AQ372" i="5"/>
  <c r="AL370" i="5"/>
  <c r="AT370" i="5"/>
  <c r="AR370" i="5"/>
  <c r="AO364" i="5"/>
  <c r="Q361" i="5"/>
  <c r="K361" i="5"/>
  <c r="S361" i="5"/>
  <c r="AC356" i="5"/>
  <c r="AK356" i="5"/>
  <c r="AI356" i="5"/>
  <c r="N355" i="5"/>
  <c r="P355" i="5"/>
  <c r="K355" i="5"/>
  <c r="T350" i="5"/>
  <c r="Z350" i="5"/>
  <c r="K346" i="5"/>
  <c r="P346" i="5"/>
  <c r="K342" i="5"/>
  <c r="S342" i="5"/>
  <c r="Q342" i="5"/>
  <c r="E329" i="5"/>
  <c r="AR327" i="5"/>
  <c r="AL327" i="5"/>
  <c r="AT327" i="5"/>
  <c r="Q326" i="5"/>
  <c r="K326" i="5"/>
  <c r="S326" i="5"/>
  <c r="N326" i="5"/>
  <c r="AL325" i="5"/>
  <c r="AT325" i="5"/>
  <c r="AR325" i="5"/>
  <c r="AI324" i="5"/>
  <c r="AC324" i="5"/>
  <c r="AK324" i="5"/>
  <c r="AF324" i="5"/>
  <c r="AR310" i="5"/>
  <c r="AL310" i="5"/>
  <c r="AT310" i="5"/>
  <c r="N310" i="5"/>
  <c r="P310" i="5"/>
  <c r="K310" i="5"/>
  <c r="T310" i="5"/>
  <c r="S310" i="5"/>
  <c r="N309" i="5"/>
  <c r="K309" i="5"/>
  <c r="P309" i="5"/>
  <c r="S309" i="5"/>
  <c r="S300" i="5"/>
  <c r="K300" i="5"/>
  <c r="N300" i="5"/>
  <c r="Q300" i="5"/>
  <c r="P300" i="5"/>
  <c r="T300" i="5"/>
  <c r="I375" i="5"/>
  <c r="G375" i="5"/>
  <c r="P374" i="5"/>
  <c r="Y373" i="5"/>
  <c r="T372" i="5"/>
  <c r="AB372" i="5"/>
  <c r="Z372" i="5"/>
  <c r="AI369" i="5"/>
  <c r="AC369" i="5"/>
  <c r="AK369" i="5"/>
  <c r="AC363" i="5"/>
  <c r="AK363" i="5"/>
  <c r="AI363" i="5"/>
  <c r="Z360" i="5"/>
  <c r="T360" i="5"/>
  <c r="AB360" i="5"/>
  <c r="AL356" i="5"/>
  <c r="AR356" i="5"/>
  <c r="AL355" i="5"/>
  <c r="AT355" i="5"/>
  <c r="AR355" i="5"/>
  <c r="AI350" i="5"/>
  <c r="AC350" i="5"/>
  <c r="AC348" i="5"/>
  <c r="AK348" i="5"/>
  <c r="AI348" i="5"/>
  <c r="N347" i="5"/>
  <c r="P347" i="5"/>
  <c r="K347" i="5"/>
  <c r="T342" i="5"/>
  <c r="Z342" i="5"/>
  <c r="E340" i="5"/>
  <c r="W336" i="5"/>
  <c r="Y336" i="5"/>
  <c r="T336" i="5"/>
  <c r="Z336" i="5"/>
  <c r="AF335" i="5"/>
  <c r="AH335" i="5"/>
  <c r="AC335" i="5"/>
  <c r="AI335" i="5"/>
  <c r="H335" i="5"/>
  <c r="J335" i="5"/>
  <c r="I335" i="5"/>
  <c r="E334" i="5"/>
  <c r="N335" i="5"/>
  <c r="K328" i="5"/>
  <c r="S328" i="5"/>
  <c r="Q328" i="5"/>
  <c r="N328" i="5"/>
  <c r="AI320" i="5"/>
  <c r="AC320" i="5"/>
  <c r="AK320" i="5"/>
  <c r="AC318" i="5"/>
  <c r="AK318" i="5"/>
  <c r="AI318" i="5"/>
  <c r="T317" i="5"/>
  <c r="AC317" i="5"/>
  <c r="W317" i="5"/>
  <c r="Y317" i="5"/>
  <c r="AB317" i="5"/>
  <c r="I309" i="5"/>
  <c r="G309" i="5"/>
  <c r="E309" i="5"/>
  <c r="J309" i="5"/>
  <c r="P308" i="5"/>
  <c r="K308" i="5"/>
  <c r="Q308" i="5"/>
  <c r="H289" i="5"/>
  <c r="J289" i="5"/>
  <c r="I289" i="5"/>
  <c r="K289" i="5"/>
  <c r="Q288" i="5"/>
  <c r="K288" i="5"/>
  <c r="S288" i="5"/>
  <c r="N288" i="5"/>
  <c r="P288" i="5"/>
  <c r="E277" i="5"/>
  <c r="N277" i="5"/>
  <c r="W277" i="5"/>
  <c r="AF277" i="5"/>
  <c r="AO277" i="5"/>
  <c r="E276" i="5"/>
  <c r="AT270" i="5"/>
  <c r="AR270" i="5"/>
  <c r="AL270" i="5"/>
  <c r="AO270" i="5"/>
  <c r="AQ270" i="5"/>
  <c r="G268" i="5"/>
  <c r="J268" i="5"/>
  <c r="I268" i="5"/>
  <c r="H268" i="5"/>
  <c r="K268" i="5"/>
  <c r="AF406" i="5"/>
  <c r="AF398" i="5"/>
  <c r="AO389" i="5"/>
  <c r="AO381" i="5"/>
  <c r="P376" i="5"/>
  <c r="N376" i="5"/>
  <c r="AF376" i="5"/>
  <c r="Y375" i="5"/>
  <c r="W375" i="5"/>
  <c r="AH374" i="5"/>
  <c r="AF374" i="5"/>
  <c r="AQ373" i="5"/>
  <c r="AO373" i="5"/>
  <c r="N366" i="5"/>
  <c r="P366" i="5"/>
  <c r="AT364" i="5"/>
  <c r="H364" i="5"/>
  <c r="J364" i="5"/>
  <c r="H360" i="5"/>
  <c r="J360" i="5"/>
  <c r="K356" i="5"/>
  <c r="T356" i="5"/>
  <c r="N356" i="5"/>
  <c r="P356" i="5"/>
  <c r="Y355" i="5"/>
  <c r="T355" i="5"/>
  <c r="AC355" i="5"/>
  <c r="W355" i="5"/>
  <c r="G355" i="5"/>
  <c r="I355" i="5"/>
  <c r="AC354" i="5"/>
  <c r="AL354" i="5"/>
  <c r="AF354" i="5"/>
  <c r="AH354" i="5"/>
  <c r="G354" i="5"/>
  <c r="I354" i="5"/>
  <c r="AQ350" i="5"/>
  <c r="AL350" i="5"/>
  <c r="Y350" i="5"/>
  <c r="AL348" i="5"/>
  <c r="AR348" i="5"/>
  <c r="AL347" i="5"/>
  <c r="AT347" i="5"/>
  <c r="AR347" i="5"/>
  <c r="S346" i="5"/>
  <c r="AI342" i="5"/>
  <c r="AC342" i="5"/>
  <c r="P342" i="5"/>
  <c r="AL340" i="5"/>
  <c r="AR340" i="5"/>
  <c r="AL337" i="5"/>
  <c r="AT337" i="5"/>
  <c r="AO337" i="5"/>
  <c r="AQ337" i="5"/>
  <c r="AC334" i="5"/>
  <c r="AK334" i="5"/>
  <c r="AI334" i="5"/>
  <c r="AH334" i="5"/>
  <c r="Z331" i="5"/>
  <c r="T331" i="5"/>
  <c r="AB331" i="5"/>
  <c r="W331" i="5"/>
  <c r="AQ327" i="5"/>
  <c r="AQ325" i="5"/>
  <c r="H325" i="5"/>
  <c r="J325" i="5"/>
  <c r="E325" i="5"/>
  <c r="G325" i="5"/>
  <c r="K325" i="5"/>
  <c r="K320" i="5"/>
  <c r="S320" i="5"/>
  <c r="Q320" i="5"/>
  <c r="G316" i="5"/>
  <c r="I316" i="5"/>
  <c r="J316" i="5"/>
  <c r="AI312" i="5"/>
  <c r="AC312" i="5"/>
  <c r="AK312" i="5"/>
  <c r="AQ310" i="5"/>
  <c r="AL309" i="5"/>
  <c r="AT309" i="5"/>
  <c r="AR309" i="5"/>
  <c r="AO309" i="5"/>
  <c r="AR301" i="5"/>
  <c r="AL301" i="5"/>
  <c r="AT301" i="5"/>
  <c r="AO302" i="5"/>
  <c r="AQ301" i="5"/>
  <c r="AO301" i="5"/>
  <c r="Q296" i="5"/>
  <c r="K296" i="5"/>
  <c r="S296" i="5"/>
  <c r="P296" i="5"/>
  <c r="T296" i="5"/>
  <c r="N296" i="5"/>
  <c r="AC258" i="5"/>
  <c r="AH258" i="5"/>
  <c r="AF258" i="5"/>
  <c r="AK258" i="5"/>
  <c r="AI258" i="5"/>
  <c r="AH257" i="5"/>
  <c r="AC257" i="5"/>
  <c r="AK257" i="5"/>
  <c r="E369" i="5"/>
  <c r="N368" i="5"/>
  <c r="W367" i="5"/>
  <c r="AF366" i="5"/>
  <c r="AO365" i="5"/>
  <c r="AH364" i="5"/>
  <c r="AQ363" i="5"/>
  <c r="E361" i="5"/>
  <c r="N360" i="5"/>
  <c r="W359" i="5"/>
  <c r="G359" i="5"/>
  <c r="AF358" i="5"/>
  <c r="P358" i="5"/>
  <c r="AF353" i="5"/>
  <c r="AI352" i="5"/>
  <c r="Z352" i="5"/>
  <c r="P352" i="5"/>
  <c r="G352" i="5"/>
  <c r="AF345" i="5"/>
  <c r="AI344" i="5"/>
  <c r="Z344" i="5"/>
  <c r="P344" i="5"/>
  <c r="G344" i="5"/>
  <c r="G339" i="5"/>
  <c r="N337" i="5"/>
  <c r="P337" i="5"/>
  <c r="K331" i="5"/>
  <c r="Z323" i="5"/>
  <c r="T323" i="5"/>
  <c r="AB323" i="5"/>
  <c r="AQ321" i="5"/>
  <c r="Z321" i="5"/>
  <c r="T321" i="5"/>
  <c r="G321" i="5"/>
  <c r="AI313" i="5"/>
  <c r="Q313" i="5"/>
  <c r="K313" i="5"/>
  <c r="AI311" i="5"/>
  <c r="AC311" i="5"/>
  <c r="E310" i="5"/>
  <c r="G310" i="5"/>
  <c r="I310" i="5"/>
  <c r="W308" i="5"/>
  <c r="Y308" i="5"/>
  <c r="T308" i="5"/>
  <c r="AR305" i="5"/>
  <c r="AL305" i="5"/>
  <c r="AT305" i="5"/>
  <c r="Y305" i="5"/>
  <c r="J305" i="5"/>
  <c r="H305" i="5"/>
  <c r="AI304" i="5"/>
  <c r="AC304" i="5"/>
  <c r="P304" i="5"/>
  <c r="AI290" i="5"/>
  <c r="AC290" i="5"/>
  <c r="AK290" i="5"/>
  <c r="AF290" i="5"/>
  <c r="T289" i="5"/>
  <c r="AB289" i="5"/>
  <c r="Z289" i="5"/>
  <c r="Z287" i="5"/>
  <c r="T287" i="5"/>
  <c r="AB287" i="5"/>
  <c r="Y278" i="5"/>
  <c r="T278" i="5"/>
  <c r="W278" i="5"/>
  <c r="AB278" i="5"/>
  <c r="AO262" i="5"/>
  <c r="AQ262" i="5"/>
  <c r="AT262" i="5"/>
  <c r="AR262" i="5"/>
  <c r="AL262" i="5"/>
  <c r="W260" i="5"/>
  <c r="Z260" i="5"/>
  <c r="AB260" i="5"/>
  <c r="T260" i="5"/>
  <c r="Y260" i="5"/>
  <c r="I258" i="5"/>
  <c r="H258" i="5"/>
  <c r="J258" i="5"/>
  <c r="E258" i="5"/>
  <c r="G258" i="5"/>
  <c r="AF364" i="5"/>
  <c r="AO363" i="5"/>
  <c r="E359" i="5"/>
  <c r="N358" i="5"/>
  <c r="AF352" i="5"/>
  <c r="W352" i="5"/>
  <c r="N352" i="5"/>
  <c r="E352" i="5"/>
  <c r="AF344" i="5"/>
  <c r="W344" i="5"/>
  <c r="N344" i="5"/>
  <c r="E344" i="5"/>
  <c r="T335" i="5"/>
  <c r="AB335" i="5"/>
  <c r="Z335" i="5"/>
  <c r="AF329" i="5"/>
  <c r="J329" i="5"/>
  <c r="H329" i="5"/>
  <c r="E322" i="5"/>
  <c r="N322" i="5"/>
  <c r="W322" i="5"/>
  <c r="AF322" i="5"/>
  <c r="AH321" i="5"/>
  <c r="AC321" i="5"/>
  <c r="AR319" i="5"/>
  <c r="AL319" i="5"/>
  <c r="T319" i="5"/>
  <c r="AB319" i="5"/>
  <c r="Z319" i="5"/>
  <c r="AO315" i="5"/>
  <c r="Z313" i="5"/>
  <c r="T313" i="5"/>
  <c r="Q305" i="5"/>
  <c r="K305" i="5"/>
  <c r="AQ304" i="5"/>
  <c r="AL304" i="5"/>
  <c r="Z303" i="5"/>
  <c r="T303" i="5"/>
  <c r="AB303" i="5"/>
  <c r="AF303" i="5"/>
  <c r="W302" i="5"/>
  <c r="N303" i="5"/>
  <c r="AO300" i="5"/>
  <c r="AF301" i="5"/>
  <c r="AF297" i="5"/>
  <c r="AH297" i="5"/>
  <c r="AI297" i="5"/>
  <c r="AC297" i="5"/>
  <c r="H297" i="5"/>
  <c r="J297" i="5"/>
  <c r="I297" i="5"/>
  <c r="E296" i="5"/>
  <c r="W297" i="5"/>
  <c r="N297" i="5"/>
  <c r="AI294" i="5"/>
  <c r="AC294" i="5"/>
  <c r="AK294" i="5"/>
  <c r="AF294" i="5"/>
  <c r="H287" i="5"/>
  <c r="I287" i="5"/>
  <c r="J287" i="5"/>
  <c r="W281" i="5"/>
  <c r="Q278" i="5"/>
  <c r="K278" i="5"/>
  <c r="S278" i="5"/>
  <c r="N278" i="5"/>
  <c r="N276" i="5"/>
  <c r="AF271" i="5"/>
  <c r="AH271" i="5"/>
  <c r="AK271" i="5"/>
  <c r="AC271" i="5"/>
  <c r="AL271" i="5"/>
  <c r="AO352" i="5"/>
  <c r="AO344" i="5"/>
  <c r="K340" i="5"/>
  <c r="S340" i="5"/>
  <c r="T339" i="5"/>
  <c r="AB339" i="5"/>
  <c r="AC338" i="5"/>
  <c r="AK338" i="5"/>
  <c r="H331" i="5"/>
  <c r="J331" i="5"/>
  <c r="AO330" i="5"/>
  <c r="AR329" i="5"/>
  <c r="AL329" i="5"/>
  <c r="AT329" i="5"/>
  <c r="AO328" i="5"/>
  <c r="AR321" i="5"/>
  <c r="AL321" i="5"/>
  <c r="AT321" i="5"/>
  <c r="J321" i="5"/>
  <c r="H321" i="5"/>
  <c r="I319" i="5"/>
  <c r="K319" i="5"/>
  <c r="E319" i="5"/>
  <c r="G319" i="5"/>
  <c r="E314" i="5"/>
  <c r="N314" i="5"/>
  <c r="W314" i="5"/>
  <c r="AF314" i="5"/>
  <c r="AH313" i="5"/>
  <c r="AC313" i="5"/>
  <c r="AR311" i="5"/>
  <c r="AL311" i="5"/>
  <c r="T311" i="5"/>
  <c r="AB311" i="5"/>
  <c r="Z311" i="5"/>
  <c r="Z305" i="5"/>
  <c r="T305" i="5"/>
  <c r="Q304" i="5"/>
  <c r="K304" i="5"/>
  <c r="S304" i="5"/>
  <c r="J303" i="5"/>
  <c r="E303" i="5"/>
  <c r="G303" i="5"/>
  <c r="I303" i="5"/>
  <c r="E299" i="5"/>
  <c r="AC296" i="5"/>
  <c r="AK296" i="5"/>
  <c r="AI296" i="5"/>
  <c r="AH296" i="5"/>
  <c r="E290" i="5"/>
  <c r="E291" i="5"/>
  <c r="E288" i="5"/>
  <c r="W288" i="5"/>
  <c r="N289" i="5"/>
  <c r="AO278" i="5"/>
  <c r="AL278" i="5"/>
  <c r="AQ278" i="5"/>
  <c r="AT278" i="5"/>
  <c r="I278" i="5"/>
  <c r="H278" i="5"/>
  <c r="E278" i="5"/>
  <c r="J278" i="5"/>
  <c r="AO258" i="5"/>
  <c r="AL258" i="5"/>
  <c r="AQ258" i="5"/>
  <c r="AT258" i="5"/>
  <c r="N370" i="5"/>
  <c r="N362" i="5"/>
  <c r="AF360" i="5"/>
  <c r="AT352" i="5"/>
  <c r="AB352" i="5"/>
  <c r="S352" i="5"/>
  <c r="J352" i="5"/>
  <c r="AT344" i="5"/>
  <c r="AB344" i="5"/>
  <c r="S344" i="5"/>
  <c r="J344" i="5"/>
  <c r="T340" i="5"/>
  <c r="AR339" i="5"/>
  <c r="AL339" i="5"/>
  <c r="AT339" i="5"/>
  <c r="AC339" i="5"/>
  <c r="AL338" i="5"/>
  <c r="J337" i="5"/>
  <c r="H337" i="5"/>
  <c r="Q332" i="5"/>
  <c r="K332" i="5"/>
  <c r="S332" i="5"/>
  <c r="W332" i="5"/>
  <c r="N333" i="5"/>
  <c r="AF333" i="5"/>
  <c r="AO332" i="5"/>
  <c r="AR331" i="5"/>
  <c r="AL331" i="5"/>
  <c r="AT331" i="5"/>
  <c r="Q330" i="5"/>
  <c r="K330" i="5"/>
  <c r="S330" i="5"/>
  <c r="I329" i="5"/>
  <c r="Q324" i="5"/>
  <c r="K324" i="5"/>
  <c r="S324" i="5"/>
  <c r="W324" i="5"/>
  <c r="N325" i="5"/>
  <c r="AF325" i="5"/>
  <c r="AF323" i="5"/>
  <c r="AI321" i="5"/>
  <c r="Q321" i="5"/>
  <c r="K321" i="5"/>
  <c r="AI319" i="5"/>
  <c r="AC319" i="5"/>
  <c r="E318" i="5"/>
  <c r="G318" i="5"/>
  <c r="I318" i="5"/>
  <c r="W316" i="5"/>
  <c r="Y316" i="5"/>
  <c r="T316" i="5"/>
  <c r="AR313" i="5"/>
  <c r="AL313" i="5"/>
  <c r="AT313" i="5"/>
  <c r="Y313" i="5"/>
  <c r="J313" i="5"/>
  <c r="H313" i="5"/>
  <c r="I311" i="5"/>
  <c r="K311" i="5"/>
  <c r="E311" i="5"/>
  <c r="G311" i="5"/>
  <c r="E306" i="5"/>
  <c r="N306" i="5"/>
  <c r="W306" i="5"/>
  <c r="AF306" i="5"/>
  <c r="AO305" i="5"/>
  <c r="AH305" i="5"/>
  <c r="AC305" i="5"/>
  <c r="P305" i="5"/>
  <c r="AR304" i="5"/>
  <c r="Y303" i="5"/>
  <c r="N299" i="5"/>
  <c r="P299" i="5"/>
  <c r="Q299" i="5"/>
  <c r="S299" i="5"/>
  <c r="K299" i="5"/>
  <c r="AR297" i="5"/>
  <c r="AL297" i="5"/>
  <c r="G297" i="5"/>
  <c r="Z295" i="5"/>
  <c r="T295" i="5"/>
  <c r="AB295" i="5"/>
  <c r="AI292" i="5"/>
  <c r="AC292" i="5"/>
  <c r="AK292" i="5"/>
  <c r="AF292" i="5"/>
  <c r="W289" i="5"/>
  <c r="AC288" i="5"/>
  <c r="AK288" i="5"/>
  <c r="AI288" i="5"/>
  <c r="AF288" i="5"/>
  <c r="G287" i="5"/>
  <c r="AC278" i="5"/>
  <c r="AH278" i="5"/>
  <c r="AK278" i="5"/>
  <c r="AF278" i="5"/>
  <c r="AO274" i="5"/>
  <c r="AT274" i="5"/>
  <c r="AO275" i="5"/>
  <c r="AL274" i="5"/>
  <c r="AQ274" i="5"/>
  <c r="AR274" i="5"/>
  <c r="Z273" i="5"/>
  <c r="W273" i="5"/>
  <c r="Y273" i="5"/>
  <c r="AB273" i="5"/>
  <c r="T273" i="5"/>
  <c r="AF269" i="5"/>
  <c r="AF270" i="5"/>
  <c r="W270" i="5"/>
  <c r="W262" i="5"/>
  <c r="Y258" i="5"/>
  <c r="T258" i="5"/>
  <c r="AB258" i="5"/>
  <c r="W258" i="5"/>
  <c r="Z258" i="5"/>
  <c r="I336" i="5"/>
  <c r="G330" i="5"/>
  <c r="P329" i="5"/>
  <c r="Y328" i="5"/>
  <c r="I328" i="5"/>
  <c r="AH327" i="5"/>
  <c r="AQ326" i="5"/>
  <c r="E323" i="5"/>
  <c r="AT322" i="5"/>
  <c r="AK322" i="5"/>
  <c r="AB322" i="5"/>
  <c r="S322" i="5"/>
  <c r="J322" i="5"/>
  <c r="N315" i="5"/>
  <c r="E315" i="5"/>
  <c r="AT314" i="5"/>
  <c r="AK314" i="5"/>
  <c r="AB314" i="5"/>
  <c r="S314" i="5"/>
  <c r="J314" i="5"/>
  <c r="W307" i="5"/>
  <c r="N307" i="5"/>
  <c r="E307" i="5"/>
  <c r="AB306" i="5"/>
  <c r="S306" i="5"/>
  <c r="J306" i="5"/>
  <c r="AH303" i="5"/>
  <c r="AQ302" i="5"/>
  <c r="Y299" i="5"/>
  <c r="AH298" i="5"/>
  <c r="T297" i="5"/>
  <c r="AB297" i="5"/>
  <c r="Z297" i="5"/>
  <c r="T294" i="5"/>
  <c r="T292" i="5"/>
  <c r="AF291" i="5"/>
  <c r="J291" i="5"/>
  <c r="H291" i="5"/>
  <c r="AC286" i="5"/>
  <c r="AH286" i="5"/>
  <c r="Q286" i="5"/>
  <c r="K286" i="5"/>
  <c r="N280" i="5"/>
  <c r="Y279" i="5"/>
  <c r="T279" i="5"/>
  <c r="G279" i="5"/>
  <c r="N271" i="5"/>
  <c r="W272" i="5"/>
  <c r="N269" i="5"/>
  <c r="K269" i="5"/>
  <c r="Q269" i="5"/>
  <c r="S269" i="5"/>
  <c r="W268" i="5"/>
  <c r="AB268" i="5"/>
  <c r="T268" i="5"/>
  <c r="Y268" i="5"/>
  <c r="AO267" i="5"/>
  <c r="AL267" i="5"/>
  <c r="AR267" i="5"/>
  <c r="AT267" i="5"/>
  <c r="AC266" i="5"/>
  <c r="AF266" i="5"/>
  <c r="AI266" i="5"/>
  <c r="W255" i="5"/>
  <c r="I243" i="5"/>
  <c r="H243" i="5"/>
  <c r="E243" i="5"/>
  <c r="J243" i="5"/>
  <c r="G243" i="5"/>
  <c r="W237" i="5"/>
  <c r="N238" i="5"/>
  <c r="E330" i="5"/>
  <c r="N329" i="5"/>
  <c r="W328" i="5"/>
  <c r="AF327" i="5"/>
  <c r="AO326" i="5"/>
  <c r="Z322" i="5"/>
  <c r="P322" i="5"/>
  <c r="G322" i="5"/>
  <c r="AF315" i="5"/>
  <c r="Z314" i="5"/>
  <c r="P314" i="5"/>
  <c r="G314" i="5"/>
  <c r="AF307" i="5"/>
  <c r="E300" i="5"/>
  <c r="G300" i="5"/>
  <c r="H293" i="5"/>
  <c r="J293" i="5"/>
  <c r="AO292" i="5"/>
  <c r="AR291" i="5"/>
  <c r="AL291" i="5"/>
  <c r="AT291" i="5"/>
  <c r="AO290" i="5"/>
  <c r="N283" i="5"/>
  <c r="W283" i="5"/>
  <c r="AF283" i="5"/>
  <c r="AO283" i="5"/>
  <c r="W282" i="5"/>
  <c r="W276" i="5"/>
  <c r="I274" i="5"/>
  <c r="H274" i="5"/>
  <c r="J274" i="5"/>
  <c r="J273" i="5"/>
  <c r="E273" i="5"/>
  <c r="G273" i="5"/>
  <c r="I273" i="5"/>
  <c r="AI272" i="5"/>
  <c r="AK272" i="5"/>
  <c r="AC272" i="5"/>
  <c r="E270" i="5"/>
  <c r="J270" i="5"/>
  <c r="G270" i="5"/>
  <c r="I270" i="5"/>
  <c r="N263" i="5"/>
  <c r="Q262" i="5"/>
  <c r="S262" i="5"/>
  <c r="N262" i="5"/>
  <c r="K262" i="5"/>
  <c r="G260" i="5"/>
  <c r="E260" i="5"/>
  <c r="H260" i="5"/>
  <c r="J260" i="5"/>
  <c r="I260" i="5"/>
  <c r="AQ257" i="5"/>
  <c r="AL257" i="5"/>
  <c r="AR257" i="5"/>
  <c r="K257" i="5"/>
  <c r="S257" i="5"/>
  <c r="P257" i="5"/>
  <c r="T257" i="5"/>
  <c r="AT255" i="5"/>
  <c r="AQ255" i="5"/>
  <c r="AL255" i="5"/>
  <c r="AO256" i="5"/>
  <c r="AO255" i="5"/>
  <c r="P252" i="5"/>
  <c r="K252" i="5"/>
  <c r="S252" i="5"/>
  <c r="E302" i="5"/>
  <c r="N301" i="5"/>
  <c r="W300" i="5"/>
  <c r="AL299" i="5"/>
  <c r="AT299" i="5"/>
  <c r="Q294" i="5"/>
  <c r="K294" i="5"/>
  <c r="S294" i="5"/>
  <c r="W294" i="5"/>
  <c r="N295" i="5"/>
  <c r="AF295" i="5"/>
  <c r="AO294" i="5"/>
  <c r="AR293" i="5"/>
  <c r="AL293" i="5"/>
  <c r="AT293" i="5"/>
  <c r="Q292" i="5"/>
  <c r="K292" i="5"/>
  <c r="S292" i="5"/>
  <c r="AO286" i="5"/>
  <c r="AL286" i="5"/>
  <c r="AQ286" i="5"/>
  <c r="Y286" i="5"/>
  <c r="T286" i="5"/>
  <c r="I286" i="5"/>
  <c r="H286" i="5"/>
  <c r="H279" i="5"/>
  <c r="I279" i="5"/>
  <c r="AO273" i="5"/>
  <c r="AL273" i="5"/>
  <c r="AQ273" i="5"/>
  <c r="H267" i="5"/>
  <c r="I267" i="5"/>
  <c r="E267" i="5"/>
  <c r="G267" i="5"/>
  <c r="P259" i="5"/>
  <c r="K259" i="5"/>
  <c r="N259" i="5"/>
  <c r="Q259" i="5"/>
  <c r="S253" i="5"/>
  <c r="N253" i="5"/>
  <c r="Q253" i="5"/>
  <c r="K253" i="5"/>
  <c r="P253" i="5"/>
  <c r="AO243" i="5"/>
  <c r="AL243" i="5"/>
  <c r="AQ243" i="5"/>
  <c r="AT243" i="5"/>
  <c r="Q237" i="5"/>
  <c r="K237" i="5"/>
  <c r="N237" i="5"/>
  <c r="S237" i="5"/>
  <c r="P237" i="5"/>
  <c r="T237" i="5"/>
  <c r="AF331" i="5"/>
  <c r="AO322" i="5"/>
  <c r="AO314" i="5"/>
  <c r="AI307" i="5"/>
  <c r="Q307" i="5"/>
  <c r="G307" i="5"/>
  <c r="AO306" i="5"/>
  <c r="Y304" i="5"/>
  <c r="I300" i="5"/>
  <c r="K293" i="5"/>
  <c r="N284" i="5"/>
  <c r="E285" i="5"/>
  <c r="N285" i="5"/>
  <c r="W285" i="5"/>
  <c r="AF285" i="5"/>
  <c r="AO285" i="5"/>
  <c r="E284" i="5"/>
  <c r="E281" i="5"/>
  <c r="AF281" i="5"/>
  <c r="AO281" i="5"/>
  <c r="AO279" i="5"/>
  <c r="AQ279" i="5"/>
  <c r="AO280" i="5"/>
  <c r="AL279" i="5"/>
  <c r="P279" i="5"/>
  <c r="K279" i="5"/>
  <c r="Y274" i="5"/>
  <c r="AB274" i="5"/>
  <c r="T274" i="5"/>
  <c r="G274" i="5"/>
  <c r="K273" i="5"/>
  <c r="AH272" i="5"/>
  <c r="Z267" i="5"/>
  <c r="T267" i="5"/>
  <c r="W267" i="5"/>
  <c r="Q266" i="5"/>
  <c r="P266" i="5"/>
  <c r="K266" i="5"/>
  <c r="N266" i="5"/>
  <c r="AF259" i="5"/>
  <c r="AC259" i="5"/>
  <c r="AI259" i="5"/>
  <c r="E252" i="5"/>
  <c r="W251" i="5"/>
  <c r="AF244" i="5"/>
  <c r="AH244" i="5"/>
  <c r="AC244" i="5"/>
  <c r="AI244" i="5"/>
  <c r="AK244" i="5"/>
  <c r="Y243" i="5"/>
  <c r="T243" i="5"/>
  <c r="W243" i="5"/>
  <c r="AB243" i="5"/>
  <c r="Z243" i="5"/>
  <c r="I298" i="5"/>
  <c r="G292" i="5"/>
  <c r="P291" i="5"/>
  <c r="Y290" i="5"/>
  <c r="I290" i="5"/>
  <c r="AH289" i="5"/>
  <c r="AQ288" i="5"/>
  <c r="AR284" i="5"/>
  <c r="AH284" i="5"/>
  <c r="Y284" i="5"/>
  <c r="P284" i="5"/>
  <c r="T283" i="5"/>
  <c r="AB283" i="5"/>
  <c r="AQ282" i="5"/>
  <c r="AH282" i="5"/>
  <c r="AL281" i="5"/>
  <c r="AT281" i="5"/>
  <c r="N281" i="5"/>
  <c r="Q280" i="5"/>
  <c r="H280" i="5"/>
  <c r="AR276" i="5"/>
  <c r="AH276" i="5"/>
  <c r="Y276" i="5"/>
  <c r="P276" i="5"/>
  <c r="T275" i="5"/>
  <c r="AB275" i="5"/>
  <c r="AF274" i="5"/>
  <c r="Q274" i="5"/>
  <c r="N273" i="5"/>
  <c r="AB272" i="5"/>
  <c r="T271" i="5"/>
  <c r="AB271" i="5"/>
  <c r="W271" i="5"/>
  <c r="K271" i="5"/>
  <c r="AC270" i="5"/>
  <c r="AK270" i="5"/>
  <c r="T270" i="5"/>
  <c r="AL269" i="5"/>
  <c r="AT269" i="5"/>
  <c r="AO269" i="5"/>
  <c r="AC269" i="5"/>
  <c r="I269" i="5"/>
  <c r="AL268" i="5"/>
  <c r="Q268" i="5"/>
  <c r="AH265" i="5"/>
  <c r="AK265" i="5"/>
  <c r="AF265" i="5"/>
  <c r="W264" i="5"/>
  <c r="AB264" i="5"/>
  <c r="W261" i="5"/>
  <c r="H259" i="5"/>
  <c r="I259" i="5"/>
  <c r="AK253" i="5"/>
  <c r="AI253" i="5"/>
  <c r="AC253" i="5"/>
  <c r="AF253" i="5"/>
  <c r="E250" i="5"/>
  <c r="N250" i="5"/>
  <c r="W250" i="5"/>
  <c r="AF250" i="5"/>
  <c r="E249" i="5"/>
  <c r="I239" i="5"/>
  <c r="W235" i="5"/>
  <c r="Y235" i="5"/>
  <c r="AB235" i="5"/>
  <c r="T235" i="5"/>
  <c r="Z235" i="5"/>
  <c r="AC235" i="5"/>
  <c r="W233" i="5"/>
  <c r="N233" i="5"/>
  <c r="E234" i="5"/>
  <c r="AI225" i="5"/>
  <c r="AC225" i="5"/>
  <c r="AK225" i="5"/>
  <c r="AF225" i="5"/>
  <c r="AH225" i="5"/>
  <c r="AL225" i="5"/>
  <c r="E292" i="5"/>
  <c r="N291" i="5"/>
  <c r="W290" i="5"/>
  <c r="AF289" i="5"/>
  <c r="AO288" i="5"/>
  <c r="AH287" i="5"/>
  <c r="AO284" i="5"/>
  <c r="AF284" i="5"/>
  <c r="E280" i="5"/>
  <c r="AO276" i="5"/>
  <c r="AF276" i="5"/>
  <c r="AH273" i="5"/>
  <c r="AF273" i="5"/>
  <c r="AQ272" i="5"/>
  <c r="AT272" i="5"/>
  <c r="AR271" i="5"/>
  <c r="AO271" i="5"/>
  <c r="I271" i="5"/>
  <c r="Q270" i="5"/>
  <c r="AI268" i="5"/>
  <c r="N268" i="5"/>
  <c r="AO265" i="5"/>
  <c r="J265" i="5"/>
  <c r="I265" i="5"/>
  <c r="E265" i="5"/>
  <c r="AI264" i="5"/>
  <c r="AF264" i="5"/>
  <c r="AK264" i="5"/>
  <c r="W263" i="5"/>
  <c r="AB259" i="5"/>
  <c r="S255" i="5"/>
  <c r="Q255" i="5"/>
  <c r="K255" i="5"/>
  <c r="N255" i="5"/>
  <c r="AO252" i="5"/>
  <c r="AO253" i="5"/>
  <c r="AL252" i="5"/>
  <c r="AR252" i="5"/>
  <c r="T252" i="5"/>
  <c r="Y252" i="5"/>
  <c r="AB252" i="5"/>
  <c r="T238" i="5"/>
  <c r="W238" i="5"/>
  <c r="Z238" i="5"/>
  <c r="Y238" i="5"/>
  <c r="H238" i="5"/>
  <c r="I238" i="5"/>
  <c r="E238" i="5"/>
  <c r="G238" i="5"/>
  <c r="AH230" i="5"/>
  <c r="AF230" i="5"/>
  <c r="AI230" i="5"/>
  <c r="AK230" i="5"/>
  <c r="AC230" i="5"/>
  <c r="AL230" i="5"/>
  <c r="K284" i="5"/>
  <c r="S284" i="5"/>
  <c r="AC282" i="5"/>
  <c r="AK282" i="5"/>
  <c r="E282" i="5"/>
  <c r="W280" i="5"/>
  <c r="K276" i="5"/>
  <c r="S276" i="5"/>
  <c r="E269" i="5"/>
  <c r="S265" i="5"/>
  <c r="N265" i="5"/>
  <c r="AQ264" i="5"/>
  <c r="AO264" i="5"/>
  <c r="AT264" i="5"/>
  <c r="AF263" i="5"/>
  <c r="AC262" i="5"/>
  <c r="AK262" i="5"/>
  <c r="AF262" i="5"/>
  <c r="AH262" i="5"/>
  <c r="E262" i="5"/>
  <c r="H262" i="5"/>
  <c r="J262" i="5"/>
  <c r="AI260" i="5"/>
  <c r="AK260" i="5"/>
  <c r="AO260" i="5"/>
  <c r="AL259" i="5"/>
  <c r="AO259" i="5"/>
  <c r="H252" i="5"/>
  <c r="I252" i="5"/>
  <c r="J252" i="5"/>
  <c r="Q251" i="5"/>
  <c r="K251" i="5"/>
  <c r="N251" i="5"/>
  <c r="S251" i="5"/>
  <c r="W246" i="5"/>
  <c r="AF245" i="5"/>
  <c r="G239" i="5"/>
  <c r="H239" i="5"/>
  <c r="J239" i="5"/>
  <c r="AQ229" i="5"/>
  <c r="AO229" i="5"/>
  <c r="AR229" i="5"/>
  <c r="AT229" i="5"/>
  <c r="AL229" i="5"/>
  <c r="AO230" i="5"/>
  <c r="K227" i="5"/>
  <c r="S227" i="5"/>
  <c r="Q227" i="5"/>
  <c r="T227" i="5"/>
  <c r="N227" i="5"/>
  <c r="P227" i="5"/>
  <c r="T226" i="5"/>
  <c r="AB226" i="5"/>
  <c r="W226" i="5"/>
  <c r="Z226" i="5"/>
  <c r="AC226" i="5"/>
  <c r="Y226" i="5"/>
  <c r="AF293" i="5"/>
  <c r="Z265" i="5"/>
  <c r="AB265" i="5"/>
  <c r="W265" i="5"/>
  <c r="K264" i="5"/>
  <c r="S264" i="5"/>
  <c r="N264" i="5"/>
  <c r="E264" i="5"/>
  <c r="AF261" i="5"/>
  <c r="N260" i="5"/>
  <c r="Q260" i="5"/>
  <c r="S260" i="5"/>
  <c r="T259" i="5"/>
  <c r="E254" i="5"/>
  <c r="AF254" i="5"/>
  <c r="AO254" i="5"/>
  <c r="AF252" i="5"/>
  <c r="AC252" i="5"/>
  <c r="AH252" i="5"/>
  <c r="AK252" i="5"/>
  <c r="AH251" i="5"/>
  <c r="AK251" i="5"/>
  <c r="AC251" i="5"/>
  <c r="AF251" i="5"/>
  <c r="N248" i="5"/>
  <c r="W248" i="5"/>
  <c r="AF248" i="5"/>
  <c r="AO263" i="5"/>
  <c r="E261" i="5"/>
  <c r="Y257" i="5"/>
  <c r="AF256" i="5"/>
  <c r="W256" i="5"/>
  <c r="N256" i="5"/>
  <c r="AC255" i="5"/>
  <c r="AK255" i="5"/>
  <c r="AF255" i="5"/>
  <c r="AH255" i="5"/>
  <c r="E255" i="5"/>
  <c r="J255" i="5"/>
  <c r="H255" i="5"/>
  <c r="W253" i="5"/>
  <c r="AB253" i="5"/>
  <c r="Z253" i="5"/>
  <c r="I251" i="5"/>
  <c r="H251" i="5"/>
  <c r="W247" i="5"/>
  <c r="AO244" i="5"/>
  <c r="AQ244" i="5"/>
  <c r="AO245" i="5"/>
  <c r="AL244" i="5"/>
  <c r="P244" i="5"/>
  <c r="K244" i="5"/>
  <c r="AK239" i="5"/>
  <c r="AC239" i="5"/>
  <c r="AF239" i="5"/>
  <c r="AH239" i="5"/>
  <c r="Q230" i="5"/>
  <c r="E221" i="5"/>
  <c r="W221" i="5"/>
  <c r="N222" i="5"/>
  <c r="E222" i="5"/>
  <c r="N221" i="5"/>
  <c r="AF221" i="5"/>
  <c r="T263" i="5"/>
  <c r="AB263" i="5"/>
  <c r="AL261" i="5"/>
  <c r="AT261" i="5"/>
  <c r="N261" i="5"/>
  <c r="G253" i="5"/>
  <c r="J253" i="5"/>
  <c r="E253" i="5"/>
  <c r="H253" i="5"/>
  <c r="W249" i="5"/>
  <c r="Y244" i="5"/>
  <c r="T244" i="5"/>
  <c r="G244" i="5"/>
  <c r="N240" i="5"/>
  <c r="W240" i="5"/>
  <c r="AF240" i="5"/>
  <c r="AO240" i="5"/>
  <c r="S239" i="5"/>
  <c r="P239" i="5"/>
  <c r="K239" i="5"/>
  <c r="AH237" i="5"/>
  <c r="AC237" i="5"/>
  <c r="AF237" i="5"/>
  <c r="AK237" i="5"/>
  <c r="AQ235" i="5"/>
  <c r="AO235" i="5"/>
  <c r="AR235" i="5"/>
  <c r="AT235" i="5"/>
  <c r="AL235" i="5"/>
  <c r="AC227" i="5"/>
  <c r="AK227" i="5"/>
  <c r="AI227" i="5"/>
  <c r="AF227" i="5"/>
  <c r="AH227" i="5"/>
  <c r="AL227" i="5"/>
  <c r="AO223" i="5"/>
  <c r="AR222" i="5"/>
  <c r="AL222" i="5"/>
  <c r="AT222" i="5"/>
  <c r="AO222" i="5"/>
  <c r="AQ222" i="5"/>
  <c r="AI218" i="5"/>
  <c r="AH218" i="5"/>
  <c r="AK218" i="5"/>
  <c r="AC218" i="5"/>
  <c r="AF218" i="5"/>
  <c r="AL218" i="5"/>
  <c r="AI217" i="5"/>
  <c r="AT263" i="5"/>
  <c r="AK263" i="5"/>
  <c r="S261" i="5"/>
  <c r="AO251" i="5"/>
  <c r="AQ251" i="5"/>
  <c r="E246" i="5"/>
  <c r="AF246" i="5"/>
  <c r="AO246" i="5"/>
  <c r="AF232" i="5"/>
  <c r="I231" i="5"/>
  <c r="G231" i="5"/>
  <c r="J231" i="5"/>
  <c r="E231" i="5"/>
  <c r="K231" i="5"/>
  <c r="P230" i="5"/>
  <c r="K230" i="5"/>
  <c r="S230" i="5"/>
  <c r="T230" i="5"/>
  <c r="AL226" i="5"/>
  <c r="AT226" i="5"/>
  <c r="AR226" i="5"/>
  <c r="AQ226" i="5"/>
  <c r="AO226" i="5"/>
  <c r="E223" i="5"/>
  <c r="E224" i="5"/>
  <c r="AO224" i="5"/>
  <c r="Y251" i="5"/>
  <c r="H244" i="5"/>
  <c r="I244" i="5"/>
  <c r="E242" i="5"/>
  <c r="N242" i="5"/>
  <c r="W242" i="5"/>
  <c r="AF242" i="5"/>
  <c r="E241" i="5"/>
  <c r="N241" i="5"/>
  <c r="W241" i="5"/>
  <c r="N226" i="5"/>
  <c r="AF226" i="5"/>
  <c r="AH217" i="5"/>
  <c r="AK217" i="5"/>
  <c r="AC217" i="5"/>
  <c r="AL217" i="5"/>
  <c r="T256" i="5"/>
  <c r="AB256" i="5"/>
  <c r="AL254" i="5"/>
  <c r="AT254" i="5"/>
  <c r="N254" i="5"/>
  <c r="AR249" i="5"/>
  <c r="AH249" i="5"/>
  <c r="Y249" i="5"/>
  <c r="P249" i="5"/>
  <c r="T248" i="5"/>
  <c r="AB248" i="5"/>
  <c r="AQ247" i="5"/>
  <c r="AH247" i="5"/>
  <c r="Q247" i="5"/>
  <c r="AL246" i="5"/>
  <c r="AT246" i="5"/>
  <c r="N246" i="5"/>
  <c r="AI245" i="5"/>
  <c r="Q245" i="5"/>
  <c r="H245" i="5"/>
  <c r="AR241" i="5"/>
  <c r="AH241" i="5"/>
  <c r="T240" i="5"/>
  <c r="AB240" i="5"/>
  <c r="P238" i="5"/>
  <c r="K238" i="5"/>
  <c r="Y237" i="5"/>
  <c r="AI235" i="5"/>
  <c r="AF235" i="5"/>
  <c r="AH235" i="5"/>
  <c r="AK235" i="5"/>
  <c r="W234" i="5"/>
  <c r="T228" i="5"/>
  <c r="AB228" i="5"/>
  <c r="Z228" i="5"/>
  <c r="E213" i="5"/>
  <c r="Y209" i="5"/>
  <c r="AO249" i="5"/>
  <c r="AF249" i="5"/>
  <c r="N245" i="5"/>
  <c r="E245" i="5"/>
  <c r="AO241" i="5"/>
  <c r="AF241" i="5"/>
  <c r="W239" i="5"/>
  <c r="AB239" i="5"/>
  <c r="I237" i="5"/>
  <c r="H237" i="5"/>
  <c r="AF234" i="5"/>
  <c r="AF233" i="5"/>
  <c r="Y229" i="5"/>
  <c r="T229" i="5"/>
  <c r="AB229" i="5"/>
  <c r="Z224" i="5"/>
  <c r="T224" i="5"/>
  <c r="AB224" i="5"/>
  <c r="W224" i="5"/>
  <c r="W222" i="5"/>
  <c r="E210" i="5"/>
  <c r="W211" i="5"/>
  <c r="E211" i="5"/>
  <c r="N210" i="5"/>
  <c r="AF210" i="5"/>
  <c r="AI204" i="5"/>
  <c r="AC204" i="5"/>
  <c r="AK204" i="5"/>
  <c r="AF204" i="5"/>
  <c r="AH204" i="5"/>
  <c r="K249" i="5"/>
  <c r="S249" i="5"/>
  <c r="AC247" i="5"/>
  <c r="AK247" i="5"/>
  <c r="E247" i="5"/>
  <c r="W245" i="5"/>
  <c r="K241" i="5"/>
  <c r="S241" i="5"/>
  <c r="AL219" i="5"/>
  <c r="AO219" i="5"/>
  <c r="AQ219" i="5"/>
  <c r="AO220" i="5"/>
  <c r="AT219" i="5"/>
  <c r="T219" i="5"/>
  <c r="Y219" i="5"/>
  <c r="Z219" i="5"/>
  <c r="W218" i="5"/>
  <c r="E218" i="5"/>
  <c r="J217" i="5"/>
  <c r="K217" i="5"/>
  <c r="H217" i="5"/>
  <c r="I217" i="5"/>
  <c r="AO212" i="5"/>
  <c r="AR211" i="5"/>
  <c r="AL211" i="5"/>
  <c r="AT211" i="5"/>
  <c r="AO211" i="5"/>
  <c r="AQ211" i="5"/>
  <c r="T209" i="5"/>
  <c r="AB209" i="5"/>
  <c r="Z209" i="5"/>
  <c r="AC209" i="5"/>
  <c r="AO250" i="5"/>
  <c r="AT249" i="5"/>
  <c r="AK249" i="5"/>
  <c r="AB249" i="5"/>
  <c r="AO248" i="5"/>
  <c r="AT247" i="5"/>
  <c r="J247" i="5"/>
  <c r="AB245" i="5"/>
  <c r="J245" i="5"/>
  <c r="AO242" i="5"/>
  <c r="AT241" i="5"/>
  <c r="AK241" i="5"/>
  <c r="AB241" i="5"/>
  <c r="Z239" i="5"/>
  <c r="AF238" i="5"/>
  <c r="AC238" i="5"/>
  <c r="AO237" i="5"/>
  <c r="AQ237" i="5"/>
  <c r="AO236" i="5"/>
  <c r="N234" i="5"/>
  <c r="E232" i="5"/>
  <c r="AC229" i="5"/>
  <c r="AR228" i="5"/>
  <c r="AL228" i="5"/>
  <c r="E227" i="5"/>
  <c r="W227" i="5"/>
  <c r="N228" i="5"/>
  <c r="Q223" i="5"/>
  <c r="K223" i="5"/>
  <c r="S223" i="5"/>
  <c r="N223" i="5"/>
  <c r="H219" i="5"/>
  <c r="I219" i="5"/>
  <c r="J219" i="5"/>
  <c r="E216" i="5"/>
  <c r="AO217" i="5"/>
  <c r="W216" i="5"/>
  <c r="W217" i="5"/>
  <c r="AF236" i="5"/>
  <c r="W236" i="5"/>
  <c r="E236" i="5"/>
  <c r="AO234" i="5"/>
  <c r="AT233" i="5"/>
  <c r="S233" i="5"/>
  <c r="J233" i="5"/>
  <c r="AK231" i="5"/>
  <c r="AB231" i="5"/>
  <c r="S231" i="5"/>
  <c r="G230" i="5"/>
  <c r="P229" i="5"/>
  <c r="G228" i="5"/>
  <c r="G226" i="5"/>
  <c r="T225" i="5"/>
  <c r="H224" i="5"/>
  <c r="J224" i="5"/>
  <c r="K222" i="5"/>
  <c r="AL221" i="5"/>
  <c r="AQ215" i="5"/>
  <c r="Q212" i="5"/>
  <c r="K212" i="5"/>
  <c r="S212" i="5"/>
  <c r="N212" i="5"/>
  <c r="Z207" i="5"/>
  <c r="T207" i="5"/>
  <c r="AB207" i="5"/>
  <c r="W207" i="5"/>
  <c r="Y207" i="5"/>
  <c r="AC207" i="5"/>
  <c r="Q204" i="5"/>
  <c r="K204" i="5"/>
  <c r="S204" i="5"/>
  <c r="N204" i="5"/>
  <c r="P235" i="5"/>
  <c r="T234" i="5"/>
  <c r="AB234" i="5"/>
  <c r="AQ233" i="5"/>
  <c r="AH233" i="5"/>
  <c r="AL232" i="5"/>
  <c r="AT232" i="5"/>
  <c r="N232" i="5"/>
  <c r="Z231" i="5"/>
  <c r="Q231" i="5"/>
  <c r="AI228" i="5"/>
  <c r="E228" i="5"/>
  <c r="W225" i="5"/>
  <c r="AO225" i="5"/>
  <c r="AR224" i="5"/>
  <c r="AL224" i="5"/>
  <c r="AT224" i="5"/>
  <c r="Z222" i="5"/>
  <c r="T222" i="5"/>
  <c r="AB222" i="5"/>
  <c r="AC216" i="5"/>
  <c r="AK216" i="5"/>
  <c r="AI216" i="5"/>
  <c r="E215" i="5"/>
  <c r="AO214" i="5"/>
  <c r="AR213" i="5"/>
  <c r="AL213" i="5"/>
  <c r="AT213" i="5"/>
  <c r="AQ213" i="5"/>
  <c r="AO213" i="5"/>
  <c r="AO206" i="5"/>
  <c r="AR205" i="5"/>
  <c r="AL205" i="5"/>
  <c r="AT205" i="5"/>
  <c r="AQ205" i="5"/>
  <c r="AO205" i="5"/>
  <c r="AO231" i="5"/>
  <c r="W230" i="5"/>
  <c r="J230" i="5"/>
  <c r="H230" i="5"/>
  <c r="AF229" i="5"/>
  <c r="K229" i="5"/>
  <c r="S229" i="5"/>
  <c r="Q229" i="5"/>
  <c r="Q225" i="5"/>
  <c r="K225" i="5"/>
  <c r="S225" i="5"/>
  <c r="AI221" i="5"/>
  <c r="AC221" i="5"/>
  <c r="AK221" i="5"/>
  <c r="K218" i="5"/>
  <c r="S218" i="5"/>
  <c r="Q218" i="5"/>
  <c r="K216" i="5"/>
  <c r="S216" i="5"/>
  <c r="N216" i="5"/>
  <c r="P216" i="5"/>
  <c r="AL215" i="5"/>
  <c r="AT215" i="5"/>
  <c r="AR215" i="5"/>
  <c r="AO216" i="5"/>
  <c r="W214" i="5"/>
  <c r="AF215" i="5"/>
  <c r="W206" i="5"/>
  <c r="AF207" i="5"/>
  <c r="K235" i="5"/>
  <c r="S235" i="5"/>
  <c r="AC233" i="5"/>
  <c r="AK233" i="5"/>
  <c r="E233" i="5"/>
  <c r="AH228" i="5"/>
  <c r="J222" i="5"/>
  <c r="H222" i="5"/>
  <c r="K221" i="5"/>
  <c r="S221" i="5"/>
  <c r="Q221" i="5"/>
  <c r="AF219" i="5"/>
  <c r="AC219" i="5"/>
  <c r="AH219" i="5"/>
  <c r="AI214" i="5"/>
  <c r="AC214" i="5"/>
  <c r="AK214" i="5"/>
  <c r="AF214" i="5"/>
  <c r="AR209" i="5"/>
  <c r="AL209" i="5"/>
  <c r="AT209" i="5"/>
  <c r="E208" i="5"/>
  <c r="W208" i="5"/>
  <c r="N209" i="5"/>
  <c r="E209" i="5"/>
  <c r="AI206" i="5"/>
  <c r="AC206" i="5"/>
  <c r="AK206" i="5"/>
  <c r="AF206" i="5"/>
  <c r="AQ227" i="5"/>
  <c r="E225" i="5"/>
  <c r="N224" i="5"/>
  <c r="W223" i="5"/>
  <c r="G223" i="5"/>
  <c r="AF222" i="5"/>
  <c r="P222" i="5"/>
  <c r="AO221" i="5"/>
  <c r="Y221" i="5"/>
  <c r="N220" i="5"/>
  <c r="E220" i="5"/>
  <c r="AQ218" i="5"/>
  <c r="AO218" i="5"/>
  <c r="AQ216" i="5"/>
  <c r="Z211" i="5"/>
  <c r="T211" i="5"/>
  <c r="AB211" i="5"/>
  <c r="H207" i="5"/>
  <c r="J207" i="5"/>
  <c r="W220" i="5"/>
  <c r="Q214" i="5"/>
  <c r="K214" i="5"/>
  <c r="S214" i="5"/>
  <c r="AI210" i="5"/>
  <c r="AC210" i="5"/>
  <c r="AK210" i="5"/>
  <c r="Q206" i="5"/>
  <c r="K206" i="5"/>
  <c r="S206" i="5"/>
  <c r="I225" i="5"/>
  <c r="AK220" i="5"/>
  <c r="AB220" i="5"/>
  <c r="S220" i="5"/>
  <c r="J220" i="5"/>
  <c r="Z215" i="5"/>
  <c r="T215" i="5"/>
  <c r="AB215" i="5"/>
  <c r="Z213" i="5"/>
  <c r="T213" i="5"/>
  <c r="AB213" i="5"/>
  <c r="J211" i="5"/>
  <c r="H211" i="5"/>
  <c r="K210" i="5"/>
  <c r="S210" i="5"/>
  <c r="Q210" i="5"/>
  <c r="AC208" i="5"/>
  <c r="AK208" i="5"/>
  <c r="AI208" i="5"/>
  <c r="Z205" i="5"/>
  <c r="T205" i="5"/>
  <c r="AB205" i="5"/>
  <c r="AF224" i="5"/>
  <c r="Z220" i="5"/>
  <c r="H220" i="5"/>
  <c r="Y218" i="5"/>
  <c r="T217" i="5"/>
  <c r="AB217" i="5"/>
  <c r="Z217" i="5"/>
  <c r="T214" i="5"/>
  <c r="H213" i="5"/>
  <c r="J213" i="5"/>
  <c r="K211" i="5"/>
  <c r="AL210" i="5"/>
  <c r="H209" i="5"/>
  <c r="J209" i="5"/>
  <c r="T206" i="5"/>
  <c r="H205" i="5"/>
  <c r="J205" i="5"/>
  <c r="E214" i="5"/>
  <c r="N213" i="5"/>
  <c r="W212" i="5"/>
  <c r="G212" i="5"/>
  <c r="AF211" i="5"/>
  <c r="P211" i="5"/>
  <c r="AO210" i="5"/>
  <c r="Y210" i="5"/>
  <c r="AH209" i="5"/>
  <c r="AQ208" i="5"/>
  <c r="E206" i="5"/>
  <c r="N205" i="5"/>
  <c r="W204" i="5"/>
  <c r="G204" i="5"/>
  <c r="E212" i="5"/>
  <c r="N211" i="5"/>
  <c r="W210" i="5"/>
  <c r="AF209" i="5"/>
  <c r="AO208" i="5"/>
  <c r="E204" i="5"/>
  <c r="N215" i="5"/>
  <c r="AF213" i="5"/>
  <c r="N207" i="5"/>
  <c r="AF205" i="5"/>
  <c r="S203" i="5"/>
  <c r="H202" i="5"/>
  <c r="AF203" i="5"/>
  <c r="P203" i="5"/>
  <c r="H203" i="5"/>
  <c r="Q202" i="5"/>
  <c r="G202" i="5"/>
  <c r="W203" i="5"/>
  <c r="G203" i="5"/>
  <c r="N203" i="5"/>
  <c r="N202" i="5"/>
  <c r="E202" i="5"/>
  <c r="AK203" i="5"/>
  <c r="E203" i="5"/>
  <c r="T203" i="5"/>
  <c r="K203" i="5"/>
  <c r="W202" i="5"/>
  <c r="J202" i="5"/>
  <c r="J203" i="5"/>
  <c r="I201" i="5"/>
  <c r="AO203" i="5"/>
  <c r="Q201" i="5"/>
  <c r="AR202" i="5"/>
  <c r="AB202" i="5"/>
  <c r="T202" i="5"/>
  <c r="Z201" i="5"/>
  <c r="P201" i="5"/>
  <c r="AQ202" i="5"/>
  <c r="AI202" i="5"/>
  <c r="S202" i="5"/>
  <c r="K202" i="5"/>
  <c r="T201" i="5"/>
  <c r="AT202" i="5"/>
  <c r="AL202" i="5"/>
  <c r="AB201" i="5"/>
  <c r="S201" i="5"/>
  <c r="AK202" i="5"/>
  <c r="AC202" i="5"/>
  <c r="AH202" i="5"/>
  <c r="AT201" i="5"/>
  <c r="AL201" i="5"/>
  <c r="AK201" i="5"/>
  <c r="AC201" i="5"/>
  <c r="AR201" i="5"/>
  <c r="AQ201" i="5"/>
  <c r="AH201" i="5"/>
  <c r="J201" i="5"/>
  <c r="AW3" i="5"/>
  <c r="AW4" i="5"/>
  <c r="AW5" i="5"/>
  <c r="AW6" i="5"/>
  <c r="AW7" i="5"/>
  <c r="AW8" i="5"/>
  <c r="AW9" i="5"/>
  <c r="AW10" i="5"/>
  <c r="AW11" i="5"/>
  <c r="AW12" i="5"/>
  <c r="AW13" i="5"/>
  <c r="AW14" i="5"/>
  <c r="AW15" i="5"/>
  <c r="AW16" i="5"/>
  <c r="AW17" i="5"/>
  <c r="AW18" i="5"/>
  <c r="AW19" i="5"/>
  <c r="AW20" i="5"/>
  <c r="AW21" i="5"/>
  <c r="AW22" i="5"/>
  <c r="AW23" i="5"/>
  <c r="AW24" i="5"/>
  <c r="AW25" i="5"/>
  <c r="AW26" i="5"/>
  <c r="AW27" i="5"/>
  <c r="AW28" i="5"/>
  <c r="AW29" i="5"/>
  <c r="AW30" i="5"/>
  <c r="AW31" i="5"/>
  <c r="AW32" i="5"/>
  <c r="AW33" i="5"/>
  <c r="AW34" i="5"/>
  <c r="AW35" i="5"/>
  <c r="AW36" i="5"/>
  <c r="AW37" i="5"/>
  <c r="AW38" i="5"/>
  <c r="AW39" i="5"/>
  <c r="AW40" i="5"/>
  <c r="AW41" i="5"/>
  <c r="AW42" i="5"/>
  <c r="AW43" i="5"/>
  <c r="AW44" i="5"/>
  <c r="AW45" i="5"/>
  <c r="AW46" i="5"/>
  <c r="AW47" i="5"/>
  <c r="AW48" i="5"/>
  <c r="AW49" i="5"/>
  <c r="AW50" i="5"/>
  <c r="AW51" i="5"/>
  <c r="AW52" i="5"/>
  <c r="AW53" i="5"/>
  <c r="AW54" i="5"/>
  <c r="AW55" i="5"/>
  <c r="AW56" i="5"/>
  <c r="AW57" i="5"/>
  <c r="AW58" i="5"/>
  <c r="AW59" i="5"/>
  <c r="AW60" i="5"/>
  <c r="AW61" i="5"/>
  <c r="AW62" i="5"/>
  <c r="AW63" i="5"/>
  <c r="AW64" i="5"/>
  <c r="AW65" i="5"/>
  <c r="AW66" i="5"/>
  <c r="AW67" i="5"/>
  <c r="AW68" i="5"/>
  <c r="AW69" i="5"/>
  <c r="AW70" i="5"/>
  <c r="AW71" i="5"/>
  <c r="AW72" i="5"/>
  <c r="AW73" i="5"/>
  <c r="AW74" i="5"/>
  <c r="AW75" i="5"/>
  <c r="AW76" i="5"/>
  <c r="AW77" i="5"/>
  <c r="AW78" i="5"/>
  <c r="AW79" i="5"/>
  <c r="AW80" i="5"/>
  <c r="AW81" i="5"/>
  <c r="AW82" i="5"/>
  <c r="AW83" i="5"/>
  <c r="AW84" i="5"/>
  <c r="AW85" i="5"/>
  <c r="AW86" i="5"/>
  <c r="AW87" i="5"/>
  <c r="AW88" i="5"/>
  <c r="AW89" i="5"/>
  <c r="AW90" i="5"/>
  <c r="AW91" i="5"/>
  <c r="AW92" i="5"/>
  <c r="AW93" i="5"/>
  <c r="AW94" i="5"/>
  <c r="AW95" i="5"/>
  <c r="AW96" i="5"/>
  <c r="AW97" i="5"/>
  <c r="AW98" i="5"/>
  <c r="AW99" i="5"/>
  <c r="AW100" i="5"/>
  <c r="AW101" i="5"/>
  <c r="AW102" i="5"/>
  <c r="AW103" i="5"/>
  <c r="AW104" i="5"/>
  <c r="AW105" i="5"/>
  <c r="AW106" i="5"/>
  <c r="AW107" i="5"/>
  <c r="AW108" i="5"/>
  <c r="AW109" i="5"/>
  <c r="AW110" i="5"/>
  <c r="AW111" i="5"/>
  <c r="AW112" i="5"/>
  <c r="AW113" i="5"/>
  <c r="AW114" i="5"/>
  <c r="AW115" i="5"/>
  <c r="AW116" i="5"/>
  <c r="AW117" i="5"/>
  <c r="AW118" i="5"/>
  <c r="AW119" i="5"/>
  <c r="AW120" i="5"/>
  <c r="AW121" i="5"/>
  <c r="AW122" i="5"/>
  <c r="AW123" i="5"/>
  <c r="AW124" i="5"/>
  <c r="AW125" i="5"/>
  <c r="AW126" i="5"/>
  <c r="AW127" i="5"/>
  <c r="AW128" i="5"/>
  <c r="AW129" i="5"/>
  <c r="AW130" i="5"/>
  <c r="AW131" i="5"/>
  <c r="AW132" i="5"/>
  <c r="AW133" i="5"/>
  <c r="AW134" i="5"/>
  <c r="AW135" i="5"/>
  <c r="AW136" i="5"/>
  <c r="AW137" i="5"/>
  <c r="AW138" i="5"/>
  <c r="AW139" i="5"/>
  <c r="AW140" i="5"/>
  <c r="AW141" i="5"/>
  <c r="AW142" i="5"/>
  <c r="AW143" i="5"/>
  <c r="AW144" i="5"/>
  <c r="AW145" i="5"/>
  <c r="AW146" i="5"/>
  <c r="AW147" i="5"/>
  <c r="AW148" i="5"/>
  <c r="AW149" i="5"/>
  <c r="AW150" i="5"/>
  <c r="AW151" i="5"/>
  <c r="AW152" i="5"/>
  <c r="AW153" i="5"/>
  <c r="AW154" i="5"/>
  <c r="AW155" i="5"/>
  <c r="AW156" i="5"/>
  <c r="AW157" i="5"/>
  <c r="AW158" i="5"/>
  <c r="AW159" i="5"/>
  <c r="AW160" i="5"/>
  <c r="AW161" i="5"/>
  <c r="AW162" i="5"/>
  <c r="AW163" i="5"/>
  <c r="AW164" i="5"/>
  <c r="AW165" i="5"/>
  <c r="AW166" i="5"/>
  <c r="AW167" i="5"/>
  <c r="AW168" i="5"/>
  <c r="AW169" i="5"/>
  <c r="AW170" i="5"/>
  <c r="AW171" i="5"/>
  <c r="AW172" i="5"/>
  <c r="AW173" i="5"/>
  <c r="AW174" i="5"/>
  <c r="AW175" i="5"/>
  <c r="AW176" i="5"/>
  <c r="AW177" i="5"/>
  <c r="AW178" i="5"/>
  <c r="AW179" i="5"/>
  <c r="AW180" i="5"/>
  <c r="AW181" i="5"/>
  <c r="AW182" i="5"/>
  <c r="AW183" i="5"/>
  <c r="AW184" i="5"/>
  <c r="AW185" i="5"/>
  <c r="AW186" i="5"/>
  <c r="AW187" i="5"/>
  <c r="AW188" i="5"/>
  <c r="AW189" i="5"/>
  <c r="AW190" i="5"/>
  <c r="AW191" i="5"/>
  <c r="AW192" i="5"/>
  <c r="AW193" i="5"/>
  <c r="AW194" i="5"/>
  <c r="AW195" i="5"/>
  <c r="AW196" i="5"/>
  <c r="AW197" i="5"/>
  <c r="AW198" i="5"/>
  <c r="AW199" i="5"/>
  <c r="AW200"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L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K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K198" i="5"/>
  <c r="L199" i="5"/>
  <c r="L200" i="5"/>
  <c r="B29" i="5"/>
  <c r="B28" i="5"/>
  <c r="K102" i="5"/>
  <c r="K142" i="5"/>
  <c r="K196" i="5"/>
  <c r="K180" i="5"/>
  <c r="K148" i="5"/>
  <c r="K124" i="5"/>
  <c r="K108" i="5"/>
  <c r="K84" i="5"/>
  <c r="AU28" i="5"/>
  <c r="AV28" i="5"/>
  <c r="AU29" i="5"/>
  <c r="AV29" i="5"/>
  <c r="K52" i="5"/>
  <c r="K28" i="5"/>
  <c r="K98" i="5"/>
  <c r="K187" i="5"/>
  <c r="K131" i="5"/>
  <c r="K107" i="5"/>
  <c r="K91" i="5"/>
  <c r="K67" i="5"/>
  <c r="K51" i="5"/>
  <c r="K111" i="5"/>
  <c r="K103" i="5"/>
  <c r="K63" i="5"/>
  <c r="K168" i="5"/>
  <c r="K192" i="5"/>
  <c r="K197" i="5"/>
  <c r="K189" i="5"/>
  <c r="K181" i="5"/>
  <c r="K173" i="5"/>
  <c r="K165" i="5"/>
  <c r="K157" i="5"/>
  <c r="K149" i="5"/>
  <c r="K141" i="5"/>
  <c r="K133" i="5"/>
  <c r="K125" i="5"/>
  <c r="K117" i="5"/>
  <c r="K109" i="5"/>
  <c r="K101" i="5"/>
  <c r="K93" i="5"/>
  <c r="K85" i="5"/>
  <c r="K77" i="5"/>
  <c r="K61" i="5"/>
  <c r="K53" i="5"/>
  <c r="K45" i="5"/>
  <c r="K6" i="5"/>
  <c r="K27" i="5"/>
  <c r="K11" i="5"/>
  <c r="K14" i="5"/>
  <c r="K7" i="5"/>
  <c r="K37" i="5"/>
  <c r="K29" i="5"/>
  <c r="K21" i="5"/>
  <c r="K13" i="5"/>
  <c r="K36" i="5"/>
  <c r="K60" i="5"/>
  <c r="K68" i="5"/>
  <c r="K76" i="5"/>
  <c r="K92" i="5"/>
  <c r="K116" i="5"/>
  <c r="K132" i="5"/>
  <c r="K140" i="5"/>
  <c r="K156" i="5"/>
  <c r="K121" i="5"/>
  <c r="K65" i="5"/>
  <c r="K193" i="5"/>
  <c r="K128" i="5"/>
  <c r="K104" i="5"/>
  <c r="K64" i="5"/>
  <c r="K200" i="5"/>
  <c r="K160" i="5"/>
  <c r="K120" i="5"/>
  <c r="K96" i="5"/>
  <c r="K8" i="5"/>
  <c r="K80" i="5"/>
  <c r="K152" i="5"/>
  <c r="K112" i="5"/>
  <c r="K88" i="5"/>
  <c r="K72" i="5"/>
  <c r="K167" i="5"/>
  <c r="K127" i="5"/>
  <c r="K166" i="5"/>
  <c r="K118" i="5"/>
  <c r="K78" i="5"/>
  <c r="K46" i="5"/>
  <c r="K38" i="5"/>
  <c r="K164" i="5"/>
  <c r="K100" i="5"/>
  <c r="K69" i="5"/>
  <c r="K182" i="5"/>
  <c r="K79" i="5"/>
  <c r="K47" i="5"/>
  <c r="K44" i="5"/>
  <c r="K110" i="5"/>
  <c r="K175" i="5"/>
  <c r="K188" i="5"/>
  <c r="K16" i="5"/>
  <c r="K24" i="5"/>
  <c r="K40" i="5"/>
  <c r="K191" i="5"/>
  <c r="K147" i="5"/>
  <c r="K25" i="5"/>
  <c r="K33" i="5"/>
  <c r="K41" i="5"/>
  <c r="K49" i="5"/>
  <c r="K89" i="5"/>
  <c r="K97" i="5"/>
  <c r="K113" i="5"/>
  <c r="K129" i="5"/>
  <c r="K137" i="5"/>
  <c r="K145" i="5"/>
  <c r="K177" i="5"/>
  <c r="K18" i="5"/>
  <c r="K26" i="5"/>
  <c r="K34" i="5"/>
  <c r="K42" i="5"/>
  <c r="K50" i="5"/>
  <c r="K82" i="5"/>
  <c r="K90" i="5"/>
  <c r="K106" i="5"/>
  <c r="K114" i="5"/>
  <c r="K146" i="5"/>
  <c r="K154" i="5"/>
  <c r="K162" i="5"/>
  <c r="K170" i="5"/>
  <c r="K178" i="5"/>
  <c r="K3" i="5"/>
  <c r="K19" i="5"/>
  <c r="K35" i="5"/>
  <c r="K59" i="5"/>
  <c r="K75" i="5"/>
  <c r="K99" i="5"/>
  <c r="K115" i="5"/>
  <c r="K123" i="5"/>
  <c r="K139" i="5"/>
  <c r="K155" i="5"/>
  <c r="K163" i="5"/>
  <c r="K171" i="5"/>
  <c r="K179" i="5"/>
  <c r="K15" i="5"/>
  <c r="K39" i="5"/>
  <c r="K32" i="5"/>
  <c r="K12" i="5"/>
  <c r="K5" i="5"/>
  <c r="K195" i="5"/>
  <c r="K43" i="5"/>
  <c r="K20" i="5"/>
  <c r="K4" i="5"/>
  <c r="K83" i="5"/>
  <c r="K172" i="5"/>
  <c r="K74" i="5"/>
  <c r="K55" i="5"/>
  <c r="K174" i="5"/>
  <c r="K70" i="5"/>
  <c r="K143" i="5"/>
  <c r="K87" i="5"/>
  <c r="K151" i="5"/>
  <c r="K134" i="5"/>
  <c r="K136" i="5"/>
  <c r="K144" i="5"/>
  <c r="K119" i="5"/>
  <c r="K153" i="5"/>
  <c r="K183" i="5"/>
  <c r="K169" i="5"/>
  <c r="K73" i="5"/>
  <c r="K17" i="5"/>
  <c r="K176" i="5"/>
  <c r="K81" i="5"/>
  <c r="K48" i="5"/>
  <c r="K22" i="5"/>
  <c r="K9" i="5"/>
  <c r="K185" i="5"/>
  <c r="K57" i="5"/>
  <c r="K105" i="5"/>
  <c r="K184" i="5"/>
  <c r="K161" i="5"/>
  <c r="K56" i="5"/>
  <c r="K138" i="5"/>
  <c r="K194" i="5"/>
  <c r="K130" i="5"/>
  <c r="K66" i="5"/>
  <c r="K199" i="5"/>
  <c r="K190" i="5"/>
  <c r="K135" i="5"/>
  <c r="K126" i="5"/>
  <c r="K71" i="5"/>
  <c r="K62" i="5"/>
  <c r="K23" i="5"/>
  <c r="K186" i="5"/>
  <c r="K122" i="5"/>
  <c r="K58" i="5"/>
  <c r="K10" i="5"/>
  <c r="K159" i="5"/>
  <c r="K150" i="5"/>
  <c r="K95" i="5"/>
  <c r="K86" i="5"/>
  <c r="K30" i="5"/>
  <c r="K158" i="5"/>
  <c r="K94" i="5"/>
  <c r="K31" i="5"/>
  <c r="B4" i="5"/>
  <c r="B5" i="5"/>
  <c r="B6" i="5"/>
  <c r="B7" i="5"/>
  <c r="B8" i="5"/>
  <c r="B9" i="5"/>
  <c r="B10" i="5"/>
  <c r="B11" i="5"/>
  <c r="B12" i="5"/>
  <c r="B13" i="5"/>
  <c r="B14" i="5"/>
  <c r="B15" i="5"/>
  <c r="B16" i="5"/>
  <c r="B17" i="5"/>
  <c r="B18" i="5"/>
  <c r="B19" i="5"/>
  <c r="B20" i="5"/>
  <c r="B21" i="5"/>
  <c r="B22" i="5"/>
  <c r="B23" i="5"/>
  <c r="B24" i="5"/>
  <c r="B25" i="5"/>
  <c r="B26" i="5"/>
  <c r="B27"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4" i="5"/>
  <c r="A5" i="5"/>
  <c r="A6" i="5"/>
  <c r="A7" i="5"/>
  <c r="A8" i="5"/>
  <c r="A9" i="5"/>
  <c r="A10" i="5"/>
  <c r="A11" i="5"/>
  <c r="B3" i="5"/>
  <c r="A3"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D102" i="5"/>
  <c r="AD103" i="5"/>
  <c r="AD104" i="5"/>
  <c r="AD105" i="5"/>
  <c r="AD106" i="5"/>
  <c r="AD107" i="5"/>
  <c r="AD108" i="5"/>
  <c r="AD109" i="5"/>
  <c r="AD110" i="5"/>
  <c r="AD111" i="5"/>
  <c r="AD112" i="5"/>
  <c r="AD113" i="5"/>
  <c r="AD114" i="5"/>
  <c r="AD115" i="5"/>
  <c r="AD116" i="5"/>
  <c r="AD117" i="5"/>
  <c r="AD118" i="5"/>
  <c r="AD119" i="5"/>
  <c r="AD120" i="5"/>
  <c r="AD121" i="5"/>
  <c r="AD122" i="5"/>
  <c r="AD123" i="5"/>
  <c r="AD124" i="5"/>
  <c r="AD125" i="5"/>
  <c r="AD126" i="5"/>
  <c r="AD127" i="5"/>
  <c r="AD128" i="5"/>
  <c r="AD129" i="5"/>
  <c r="AD130" i="5"/>
  <c r="AD131" i="5"/>
  <c r="AD132" i="5"/>
  <c r="AD133" i="5"/>
  <c r="AD134" i="5"/>
  <c r="AD135" i="5"/>
  <c r="AD136" i="5"/>
  <c r="AD137" i="5"/>
  <c r="AD138" i="5"/>
  <c r="AD139" i="5"/>
  <c r="AD140" i="5"/>
  <c r="AD141" i="5"/>
  <c r="AD142" i="5"/>
  <c r="AD143" i="5"/>
  <c r="AD144" i="5"/>
  <c r="AD145" i="5"/>
  <c r="AD146" i="5"/>
  <c r="AD147" i="5"/>
  <c r="AD148" i="5"/>
  <c r="AD149" i="5"/>
  <c r="AD150" i="5"/>
  <c r="AD151" i="5"/>
  <c r="AD152" i="5"/>
  <c r="AD153" i="5"/>
  <c r="AD154" i="5"/>
  <c r="AD155" i="5"/>
  <c r="AD156" i="5"/>
  <c r="AD157" i="5"/>
  <c r="AD158" i="5"/>
  <c r="AD159" i="5"/>
  <c r="AD160" i="5"/>
  <c r="AD161" i="5"/>
  <c r="AD162" i="5"/>
  <c r="AD163" i="5"/>
  <c r="AD164" i="5"/>
  <c r="AD165" i="5"/>
  <c r="AD166" i="5"/>
  <c r="AD167" i="5"/>
  <c r="AD168" i="5"/>
  <c r="AD169" i="5"/>
  <c r="AD170" i="5"/>
  <c r="AD171" i="5"/>
  <c r="AD172" i="5"/>
  <c r="AD173" i="5"/>
  <c r="AD174" i="5"/>
  <c r="AD175" i="5"/>
  <c r="AD176" i="5"/>
  <c r="AD177" i="5"/>
  <c r="AD178" i="5"/>
  <c r="AD179" i="5"/>
  <c r="AD180" i="5"/>
  <c r="AD181" i="5"/>
  <c r="AD182" i="5"/>
  <c r="AD183" i="5"/>
  <c r="AD184" i="5"/>
  <c r="AD185" i="5"/>
  <c r="AD186" i="5"/>
  <c r="AD187" i="5"/>
  <c r="AD188" i="5"/>
  <c r="AD189" i="5"/>
  <c r="AD190" i="5"/>
  <c r="AD191" i="5"/>
  <c r="AD192" i="5"/>
  <c r="AD193" i="5"/>
  <c r="AD194" i="5"/>
  <c r="AD195" i="5"/>
  <c r="AD196" i="5"/>
  <c r="AD197" i="5"/>
  <c r="AD198" i="5"/>
  <c r="AD199" i="5"/>
  <c r="AD200" i="5"/>
  <c r="AM3" i="5"/>
  <c r="AM4"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128" i="5"/>
  <c r="AM129" i="5"/>
  <c r="AM130" i="5"/>
  <c r="AM131" i="5"/>
  <c r="AM132" i="5"/>
  <c r="AM133" i="5"/>
  <c r="AM134" i="5"/>
  <c r="AM135" i="5"/>
  <c r="AM136"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5" i="5"/>
  <c r="AM186" i="5"/>
  <c r="AM187" i="5"/>
  <c r="AM188" i="5"/>
  <c r="AM189" i="5"/>
  <c r="AM190" i="5"/>
  <c r="AM191" i="5"/>
  <c r="AM192" i="5"/>
  <c r="AM193" i="5"/>
  <c r="AM194" i="5"/>
  <c r="AM195" i="5"/>
  <c r="AM196" i="5"/>
  <c r="AM197" i="5"/>
  <c r="AM198" i="5"/>
  <c r="AM199" i="5"/>
  <c r="AM200" i="5"/>
  <c r="X4" i="4" a="1"/>
  <c r="H8" i="4" a="1"/>
  <c r="R4" i="4" a="1"/>
  <c r="R5" i="4" a="1"/>
  <c r="R6" i="4" a="1"/>
  <c r="R7" i="4" a="1"/>
  <c r="R8" i="4" a="1"/>
  <c r="N4" i="4" a="1"/>
  <c r="N5" i="4" a="1"/>
  <c r="N6" i="4" a="1"/>
  <c r="N7" i="4" a="1"/>
  <c r="N8" i="4" a="1"/>
  <c r="M4" i="4" a="1"/>
  <c r="M5" i="4" a="1"/>
  <c r="M6" i="4" a="1"/>
  <c r="M7" i="4" a="1"/>
  <c r="M8" i="4" a="1"/>
  <c r="H4" i="4" a="1"/>
  <c r="H5" i="4" a="1"/>
  <c r="H6" i="4" a="1"/>
  <c r="H7" i="4" a="1"/>
  <c r="K42" i="3"/>
  <c r="K39" i="3"/>
  <c r="K41" i="3"/>
  <c r="K40" i="3"/>
  <c r="K38" i="3"/>
  <c r="AU185" i="5"/>
  <c r="AV185" i="5"/>
  <c r="AV169" i="5"/>
  <c r="AU169" i="5"/>
  <c r="AU157" i="5"/>
  <c r="AV157" i="5"/>
  <c r="AV145" i="5"/>
  <c r="AU145" i="5"/>
  <c r="AV129" i="5"/>
  <c r="AU129" i="5"/>
  <c r="AV117" i="5"/>
  <c r="AU117" i="5"/>
  <c r="AU105" i="5"/>
  <c r="AV105" i="5"/>
  <c r="AU93" i="5"/>
  <c r="AV93" i="5"/>
  <c r="AU85" i="5"/>
  <c r="AV85" i="5"/>
  <c r="AU69" i="5"/>
  <c r="AV69" i="5"/>
  <c r="AU57" i="5"/>
  <c r="AV57" i="5"/>
  <c r="AV41" i="5"/>
  <c r="AU41" i="5"/>
  <c r="AU27" i="5"/>
  <c r="AV27" i="5"/>
  <c r="AU200" i="5"/>
  <c r="AV200" i="5"/>
  <c r="AU196" i="5"/>
  <c r="AV196" i="5"/>
  <c r="AU192" i="5"/>
  <c r="AV192" i="5"/>
  <c r="AV188" i="5"/>
  <c r="AU188" i="5"/>
  <c r="AU184" i="5"/>
  <c r="AV184" i="5"/>
  <c r="AV180" i="5"/>
  <c r="AU180" i="5"/>
  <c r="AV176" i="5"/>
  <c r="AU176" i="5"/>
  <c r="AV172" i="5"/>
  <c r="AU172" i="5"/>
  <c r="AU168" i="5"/>
  <c r="AV168" i="5"/>
  <c r="AV164" i="5"/>
  <c r="AU164" i="5"/>
  <c r="AU160" i="5"/>
  <c r="AV160" i="5"/>
  <c r="AU156" i="5"/>
  <c r="AV156" i="5"/>
  <c r="AU152" i="5"/>
  <c r="AV152" i="5"/>
  <c r="AV148" i="5"/>
  <c r="AU148" i="5"/>
  <c r="AV144" i="5"/>
  <c r="AU144" i="5"/>
  <c r="AV140" i="5"/>
  <c r="AU140" i="5"/>
  <c r="AV136" i="5"/>
  <c r="AU136" i="5"/>
  <c r="AU132" i="5"/>
  <c r="AV132" i="5"/>
  <c r="AU128" i="5"/>
  <c r="AV128" i="5"/>
  <c r="AV124" i="5"/>
  <c r="AU124" i="5"/>
  <c r="AU120" i="5"/>
  <c r="AV120" i="5"/>
  <c r="AU116" i="5"/>
  <c r="AV116" i="5"/>
  <c r="AU112" i="5"/>
  <c r="AV112" i="5"/>
  <c r="AV108" i="5"/>
  <c r="AU108" i="5"/>
  <c r="AV104" i="5"/>
  <c r="AU104" i="5"/>
  <c r="AU100" i="5"/>
  <c r="AV100" i="5"/>
  <c r="AV96" i="5"/>
  <c r="AU96" i="5"/>
  <c r="AU92" i="5"/>
  <c r="AV92" i="5"/>
  <c r="AV88" i="5"/>
  <c r="AU88" i="5"/>
  <c r="AU84" i="5"/>
  <c r="AV84" i="5"/>
  <c r="AU80" i="5"/>
  <c r="AV80" i="5"/>
  <c r="AV76" i="5"/>
  <c r="AU76" i="5"/>
  <c r="AU72" i="5"/>
  <c r="AV72" i="5"/>
  <c r="AV68" i="5"/>
  <c r="AU68" i="5"/>
  <c r="AV64" i="5"/>
  <c r="AU64" i="5"/>
  <c r="AV60" i="5"/>
  <c r="AU60" i="5"/>
  <c r="AV56" i="5"/>
  <c r="AU56" i="5"/>
  <c r="AV52" i="5"/>
  <c r="AU52" i="5"/>
  <c r="AV48" i="5"/>
  <c r="AU48" i="5"/>
  <c r="AU44" i="5"/>
  <c r="AV44" i="5"/>
  <c r="AV40" i="5"/>
  <c r="AU40" i="5"/>
  <c r="AU36" i="5"/>
  <c r="AV36" i="5"/>
  <c r="AU32" i="5"/>
  <c r="AV32" i="5"/>
  <c r="AU26" i="5"/>
  <c r="AV26" i="5"/>
  <c r="AV22" i="5"/>
  <c r="AU22" i="5"/>
  <c r="AV18" i="5"/>
  <c r="AU18" i="5"/>
  <c r="AU14" i="5"/>
  <c r="AV14" i="5"/>
  <c r="AV10" i="5"/>
  <c r="AU10" i="5"/>
  <c r="AV189" i="5"/>
  <c r="AU189" i="5"/>
  <c r="AV173" i="5"/>
  <c r="AU173" i="5"/>
  <c r="AV161" i="5"/>
  <c r="AU161" i="5"/>
  <c r="AU149" i="5"/>
  <c r="AV149" i="5"/>
  <c r="AV137" i="5"/>
  <c r="AU137" i="5"/>
  <c r="AU121" i="5"/>
  <c r="AV121" i="5"/>
  <c r="AU109" i="5"/>
  <c r="AV109" i="5"/>
  <c r="AV97" i="5"/>
  <c r="AU97" i="5"/>
  <c r="AU77" i="5"/>
  <c r="AV77" i="5"/>
  <c r="AV65" i="5"/>
  <c r="AU65" i="5"/>
  <c r="AU49" i="5"/>
  <c r="AV49" i="5"/>
  <c r="AU37" i="5"/>
  <c r="AV37" i="5"/>
  <c r="AV19" i="5"/>
  <c r="AU19" i="5"/>
  <c r="AV199" i="5"/>
  <c r="AU199" i="5"/>
  <c r="AV195" i="5"/>
  <c r="AU195" i="5"/>
  <c r="AV191" i="5"/>
  <c r="AU191" i="5"/>
  <c r="AV187" i="5"/>
  <c r="AU187" i="5"/>
  <c r="AV183" i="5"/>
  <c r="AU183" i="5"/>
  <c r="AU179" i="5"/>
  <c r="AV179" i="5"/>
  <c r="AU175" i="5"/>
  <c r="AV175" i="5"/>
  <c r="AV171" i="5"/>
  <c r="AU171" i="5"/>
  <c r="AV167" i="5"/>
  <c r="AU167" i="5"/>
  <c r="AU163" i="5"/>
  <c r="AV163" i="5"/>
  <c r="AV159" i="5"/>
  <c r="AU159" i="5"/>
  <c r="AU155" i="5"/>
  <c r="AV155" i="5"/>
  <c r="AU151" i="5"/>
  <c r="AV151" i="5"/>
  <c r="AU147" i="5"/>
  <c r="AV147" i="5"/>
  <c r="AU143" i="5"/>
  <c r="AV143" i="5"/>
  <c r="AU139" i="5"/>
  <c r="AV139" i="5"/>
  <c r="AU135" i="5"/>
  <c r="AV135" i="5"/>
  <c r="AU131" i="5"/>
  <c r="AV131" i="5"/>
  <c r="AV127" i="5"/>
  <c r="AU127" i="5"/>
  <c r="AV123" i="5"/>
  <c r="AU123" i="5"/>
  <c r="AV119" i="5"/>
  <c r="AU119" i="5"/>
  <c r="AU115" i="5"/>
  <c r="AV115" i="5"/>
  <c r="AU111" i="5"/>
  <c r="AV111" i="5"/>
  <c r="AU107" i="5"/>
  <c r="AV107" i="5"/>
  <c r="AV103" i="5"/>
  <c r="AU103" i="5"/>
  <c r="AV99" i="5"/>
  <c r="AU99" i="5"/>
  <c r="AV95" i="5"/>
  <c r="AU95" i="5"/>
  <c r="AV91" i="5"/>
  <c r="AU91" i="5"/>
  <c r="AV87" i="5"/>
  <c r="AU87" i="5"/>
  <c r="AV83" i="5"/>
  <c r="AU83" i="5"/>
  <c r="AV79" i="5"/>
  <c r="AU79" i="5"/>
  <c r="AV75" i="5"/>
  <c r="AU75" i="5"/>
  <c r="AU71" i="5"/>
  <c r="AV71" i="5"/>
  <c r="AV67" i="5"/>
  <c r="AU67" i="5"/>
  <c r="AV63" i="5"/>
  <c r="AU63" i="5"/>
  <c r="AU59" i="5"/>
  <c r="AV59" i="5"/>
  <c r="AV55" i="5"/>
  <c r="AU55" i="5"/>
  <c r="AU51" i="5"/>
  <c r="AV51" i="5"/>
  <c r="AU47" i="5"/>
  <c r="AV47" i="5"/>
  <c r="AU43" i="5"/>
  <c r="AV43" i="5"/>
  <c r="AU39" i="5"/>
  <c r="AV39" i="5"/>
  <c r="AU35" i="5"/>
  <c r="AV35" i="5"/>
  <c r="AU31" i="5"/>
  <c r="AV31" i="5"/>
  <c r="AU25" i="5"/>
  <c r="AV25" i="5"/>
  <c r="AV21" i="5"/>
  <c r="AU21" i="5"/>
  <c r="AV17" i="5"/>
  <c r="AU17" i="5"/>
  <c r="AV13" i="5"/>
  <c r="AU13" i="5"/>
  <c r="AV9" i="5"/>
  <c r="AU9" i="5"/>
  <c r="AV197" i="5"/>
  <c r="AU197" i="5"/>
  <c r="AV193" i="5"/>
  <c r="AU193" i="5"/>
  <c r="AV181" i="5"/>
  <c r="AU181" i="5"/>
  <c r="AU177" i="5"/>
  <c r="AV177" i="5"/>
  <c r="AV165" i="5"/>
  <c r="AU165" i="5"/>
  <c r="AU153" i="5"/>
  <c r="AV153" i="5"/>
  <c r="AU141" i="5"/>
  <c r="AV141" i="5"/>
  <c r="AU133" i="5"/>
  <c r="AV133" i="5"/>
  <c r="AV125" i="5"/>
  <c r="AU125" i="5"/>
  <c r="AU113" i="5"/>
  <c r="AV113" i="5"/>
  <c r="AV101" i="5"/>
  <c r="AU101" i="5"/>
  <c r="AU89" i="5"/>
  <c r="AV89" i="5"/>
  <c r="AU81" i="5"/>
  <c r="AV81" i="5"/>
  <c r="AV73" i="5"/>
  <c r="AU73" i="5"/>
  <c r="AU61" i="5"/>
  <c r="AV61" i="5"/>
  <c r="AV53" i="5"/>
  <c r="AU53" i="5"/>
  <c r="AU45" i="5"/>
  <c r="AV45" i="5"/>
  <c r="AU33" i="5"/>
  <c r="AV33" i="5"/>
  <c r="AU23" i="5"/>
  <c r="AV23" i="5"/>
  <c r="AU15" i="5"/>
  <c r="AV15" i="5"/>
  <c r="AV11" i="5"/>
  <c r="AU11" i="5"/>
  <c r="AU198" i="5"/>
  <c r="AV198" i="5"/>
  <c r="AV194" i="5"/>
  <c r="AU194" i="5"/>
  <c r="AU190" i="5"/>
  <c r="AV190" i="5"/>
  <c r="AU186" i="5"/>
  <c r="AV186" i="5"/>
  <c r="AU182" i="5"/>
  <c r="AV182" i="5"/>
  <c r="AV178" i="5"/>
  <c r="AU178" i="5"/>
  <c r="AU174" i="5"/>
  <c r="AV174" i="5"/>
  <c r="AU170" i="5"/>
  <c r="AV170" i="5"/>
  <c r="AV166" i="5"/>
  <c r="AU166" i="5"/>
  <c r="AU162" i="5"/>
  <c r="AV162" i="5"/>
  <c r="AV158" i="5"/>
  <c r="AU158" i="5"/>
  <c r="AV154" i="5"/>
  <c r="AU154" i="5"/>
  <c r="AV150" i="5"/>
  <c r="AU150" i="5"/>
  <c r="AU146" i="5"/>
  <c r="AV146" i="5"/>
  <c r="AV142" i="5"/>
  <c r="AU142" i="5"/>
  <c r="AV138" i="5"/>
  <c r="AU138" i="5"/>
  <c r="AU134" i="5"/>
  <c r="AV134" i="5"/>
  <c r="AU130" i="5"/>
  <c r="AV130" i="5"/>
  <c r="AU126" i="5"/>
  <c r="AV126" i="5"/>
  <c r="AU122" i="5"/>
  <c r="AV122" i="5"/>
  <c r="AU118" i="5"/>
  <c r="AV118" i="5"/>
  <c r="AV114" i="5"/>
  <c r="AU114" i="5"/>
  <c r="AU110" i="5"/>
  <c r="AV110" i="5"/>
  <c r="AV106" i="5"/>
  <c r="AU106" i="5"/>
  <c r="AV102" i="5"/>
  <c r="AU102" i="5"/>
  <c r="AV98" i="5"/>
  <c r="AU98" i="5"/>
  <c r="AU94" i="5"/>
  <c r="AV94" i="5"/>
  <c r="AV90" i="5"/>
  <c r="AU90" i="5"/>
  <c r="AU86" i="5"/>
  <c r="AV86" i="5"/>
  <c r="AV82" i="5"/>
  <c r="AU82" i="5"/>
  <c r="AV78" i="5"/>
  <c r="AU78" i="5"/>
  <c r="AU74" i="5"/>
  <c r="AV74" i="5"/>
  <c r="AU70" i="5"/>
  <c r="AV70" i="5"/>
  <c r="AU66" i="5"/>
  <c r="AV66" i="5"/>
  <c r="AV62" i="5"/>
  <c r="AU62" i="5"/>
  <c r="AV58" i="5"/>
  <c r="AU58" i="5"/>
  <c r="AV54" i="5"/>
  <c r="AU54" i="5"/>
  <c r="AU50" i="5"/>
  <c r="AV50" i="5"/>
  <c r="AV46" i="5"/>
  <c r="AU46" i="5"/>
  <c r="AU42" i="5"/>
  <c r="AV42" i="5"/>
  <c r="AU38" i="5"/>
  <c r="AV38" i="5"/>
  <c r="AU34" i="5"/>
  <c r="AV34" i="5"/>
  <c r="E30" i="5"/>
  <c r="AU30" i="5"/>
  <c r="AV30" i="5"/>
  <c r="AU24" i="5"/>
  <c r="AV24" i="5"/>
  <c r="AU20" i="5"/>
  <c r="AV20" i="5"/>
  <c r="AU16" i="5"/>
  <c r="AV16" i="5"/>
  <c r="AV12" i="5"/>
  <c r="AU12" i="5"/>
  <c r="AU8" i="5"/>
  <c r="AV8" i="5"/>
  <c r="AV7" i="5"/>
  <c r="AU7" i="5"/>
  <c r="AU6" i="5"/>
  <c r="AV6" i="5"/>
  <c r="AU5" i="5"/>
  <c r="AV5" i="5"/>
  <c r="AV4" i="5"/>
  <c r="AU4" i="5"/>
  <c r="AV3" i="5"/>
  <c r="AU3" i="5"/>
  <c r="J39" i="3"/>
  <c r="J41" i="3"/>
  <c r="J40" i="3"/>
  <c r="J42" i="3"/>
  <c r="J38" i="3"/>
  <c r="AO201" i="5"/>
  <c r="Q4" i="4" a="1"/>
  <c r="Q4" i="4"/>
  <c r="O4" i="4" a="1"/>
  <c r="O4" i="4"/>
  <c r="D4" i="4"/>
  <c r="E6" i="4" a="1"/>
  <c r="E6" i="4"/>
  <c r="O7" i="4" a="1"/>
  <c r="O7" i="4"/>
  <c r="K4" i="4" a="1"/>
  <c r="K4" i="4"/>
  <c r="S5" i="4"/>
  <c r="N5" i="4"/>
  <c r="D7" i="4"/>
  <c r="P5" i="4" a="1"/>
  <c r="P5" i="4"/>
  <c r="L4" i="4" a="1"/>
  <c r="L4" i="4"/>
  <c r="D5" i="4"/>
  <c r="G7" i="4" a="1"/>
  <c r="G7" i="4"/>
  <c r="O8" i="4" a="1"/>
  <c r="O8" i="4"/>
  <c r="P6" i="4" a="1"/>
  <c r="P6" i="4"/>
  <c r="D6" i="4"/>
  <c r="E7" i="4" a="1"/>
  <c r="E7" i="4"/>
  <c r="I5" i="4"/>
  <c r="G8" i="4" a="1"/>
  <c r="G8" i="4"/>
  <c r="S6" i="4"/>
  <c r="I6" i="4"/>
  <c r="D8" i="4"/>
  <c r="F4" i="4" a="1"/>
  <c r="F4" i="4"/>
  <c r="E8" i="4" a="1"/>
  <c r="E8" i="4"/>
  <c r="S7" i="4"/>
  <c r="P8" i="4" a="1"/>
  <c r="P8" i="4"/>
  <c r="N6" i="4"/>
  <c r="I7" i="4"/>
  <c r="G4" i="4" a="1"/>
  <c r="G4" i="4"/>
  <c r="E4" i="4" a="1"/>
  <c r="E4" i="4"/>
  <c r="S8" i="4"/>
  <c r="I8" i="4"/>
  <c r="G5" i="4" a="1"/>
  <c r="G5" i="4"/>
  <c r="O5" i="4" a="1"/>
  <c r="O5" i="4"/>
  <c r="S4" i="4"/>
  <c r="P4" i="4" a="1"/>
  <c r="P4" i="4"/>
  <c r="N7" i="4"/>
  <c r="I4" i="4"/>
  <c r="G6" i="4" a="1"/>
  <c r="G6" i="4"/>
  <c r="E5" i="4" a="1"/>
  <c r="E5" i="4"/>
  <c r="O6" i="4" a="1"/>
  <c r="O6" i="4"/>
  <c r="P7" i="4" a="1"/>
  <c r="P7" i="4"/>
  <c r="F8" i="4" a="1"/>
  <c r="F8" i="4"/>
  <c r="V6" i="4" a="1"/>
  <c r="V6" i="4"/>
  <c r="Y4" i="4" a="1"/>
  <c r="Y4" i="4"/>
  <c r="T7" i="4" a="1"/>
  <c r="T7" i="4"/>
  <c r="J7" i="4" a="1"/>
  <c r="J7" i="4"/>
  <c r="V5" i="4" a="1"/>
  <c r="V5" i="4"/>
  <c r="U5" i="4" a="1"/>
  <c r="U5" i="4"/>
  <c r="V8" i="4" a="1"/>
  <c r="V8" i="4"/>
  <c r="Z6" i="4" a="1"/>
  <c r="Z6" i="4"/>
  <c r="K6" i="4" a="1"/>
  <c r="K6" i="4"/>
  <c r="K5" i="4" a="1"/>
  <c r="K5" i="4"/>
  <c r="U8" i="4" a="1"/>
  <c r="U8" i="4"/>
  <c r="U6" i="4" a="1"/>
  <c r="U6" i="4"/>
  <c r="Y7" i="4" a="1"/>
  <c r="Y7" i="4"/>
  <c r="AA8" i="4" a="1"/>
  <c r="AA8" i="4"/>
  <c r="K8" i="4" a="1"/>
  <c r="K8" i="4"/>
  <c r="J6" i="4" a="1"/>
  <c r="J6" i="4"/>
  <c r="AA4" i="4" a="1"/>
  <c r="AA4" i="4"/>
  <c r="K7" i="4" a="1"/>
  <c r="K7" i="4"/>
  <c r="Z5" i="4" a="1"/>
  <c r="Z5" i="4"/>
  <c r="X4" i="4"/>
  <c r="Y8" i="4" a="1"/>
  <c r="Y8" i="4"/>
  <c r="F6" i="4" a="1"/>
  <c r="F6" i="4"/>
  <c r="U7" i="4" a="1"/>
  <c r="U7" i="4"/>
  <c r="L8" i="4" a="1"/>
  <c r="L8" i="4"/>
  <c r="Q6" i="4" a="1"/>
  <c r="Q6" i="4"/>
  <c r="Y5" i="4" a="1"/>
  <c r="Y5" i="4"/>
  <c r="N4" i="4"/>
  <c r="Z8" i="4" a="1"/>
  <c r="Z8" i="4"/>
  <c r="Y6" i="4" a="1"/>
  <c r="Y6" i="4"/>
  <c r="T4" i="4" a="1"/>
  <c r="T4" i="4"/>
  <c r="Q7" i="4" a="1"/>
  <c r="Q7" i="4"/>
  <c r="L5" i="4" a="1"/>
  <c r="L5" i="4"/>
  <c r="T8" i="4" a="1"/>
  <c r="T8" i="4"/>
  <c r="AA6" i="4" a="1"/>
  <c r="AA6" i="4"/>
  <c r="Z4" i="4" a="1"/>
  <c r="Z4" i="4"/>
  <c r="F7" i="4" a="1"/>
  <c r="F7" i="4"/>
  <c r="J5" i="4" a="1"/>
  <c r="J5" i="4"/>
  <c r="J8" i="4" a="1"/>
  <c r="J8" i="4"/>
  <c r="T6" i="4" a="1"/>
  <c r="T6" i="4"/>
  <c r="U4" i="4" a="1"/>
  <c r="U4" i="4"/>
  <c r="AA7" i="4" a="1"/>
  <c r="AA7" i="4"/>
  <c r="Z7" i="4" a="1"/>
  <c r="Z7" i="4"/>
  <c r="T5" i="4" a="1"/>
  <c r="T5" i="4"/>
  <c r="F5" i="4" a="1"/>
  <c r="F5" i="4"/>
  <c r="N8" i="4"/>
  <c r="Q8" i="4" a="1"/>
  <c r="Q8" i="4"/>
  <c r="L6" i="4" a="1"/>
  <c r="L6" i="4"/>
  <c r="V4" i="4" a="1"/>
  <c r="V4" i="4"/>
  <c r="V7" i="4" a="1"/>
  <c r="V7" i="4"/>
  <c r="L7" i="4" a="1"/>
  <c r="L7" i="4"/>
  <c r="AA5" i="4" a="1"/>
  <c r="AA5" i="4"/>
  <c r="Q5" i="4" a="1"/>
  <c r="Q5" i="4"/>
  <c r="E3" i="5"/>
  <c r="AX3" i="5"/>
  <c r="W201" i="5"/>
  <c r="N201" i="5"/>
  <c r="E201" i="5"/>
  <c r="AF201" i="5"/>
  <c r="J4" i="4"/>
  <c r="N194" i="5"/>
  <c r="E186" i="5"/>
  <c r="N178" i="5"/>
  <c r="E170" i="5"/>
  <c r="N162" i="5"/>
  <c r="E154" i="5"/>
  <c r="N146" i="5"/>
  <c r="E138" i="5"/>
  <c r="E130" i="5"/>
  <c r="N114" i="5"/>
  <c r="E200" i="5"/>
  <c r="E144" i="5"/>
  <c r="E136" i="5"/>
  <c r="N120" i="5"/>
  <c r="N112" i="5"/>
  <c r="N104" i="5"/>
  <c r="E80" i="5"/>
  <c r="E72" i="5"/>
  <c r="E106" i="5"/>
  <c r="E98" i="5"/>
  <c r="E90" i="5"/>
  <c r="N82" i="5"/>
  <c r="N66" i="5"/>
  <c r="N50" i="5"/>
  <c r="E42" i="5"/>
  <c r="AO41" i="5"/>
  <c r="AO33" i="5"/>
  <c r="E24" i="5"/>
  <c r="N16" i="5"/>
  <c r="AO40" i="5"/>
  <c r="AO32" i="5"/>
  <c r="N193" i="5"/>
  <c r="N185" i="5"/>
  <c r="N177" i="5"/>
  <c r="N161" i="5"/>
  <c r="N153" i="5"/>
  <c r="N145" i="5"/>
  <c r="N137" i="5"/>
  <c r="N105" i="5"/>
  <c r="N97" i="5"/>
  <c r="N89" i="5"/>
  <c r="N81" i="5"/>
  <c r="N65" i="5"/>
  <c r="N49" i="5"/>
  <c r="N41" i="5"/>
  <c r="N33" i="5"/>
  <c r="E23" i="5"/>
  <c r="E143" i="5"/>
  <c r="E198" i="5"/>
  <c r="N190" i="5"/>
  <c r="N174" i="5"/>
  <c r="N166" i="5"/>
  <c r="N134" i="5"/>
  <c r="E126" i="5"/>
  <c r="E118" i="5"/>
  <c r="N110" i="5"/>
  <c r="E94" i="5"/>
  <c r="E86" i="5"/>
  <c r="N79" i="5"/>
  <c r="E70" i="5"/>
  <c r="E54" i="5"/>
  <c r="N46" i="5"/>
  <c r="N197" i="5"/>
  <c r="N85" i="5"/>
  <c r="E61" i="5"/>
  <c r="E27" i="5"/>
  <c r="E197" i="5"/>
  <c r="E77" i="5"/>
  <c r="AO34" i="5"/>
  <c r="N195" i="5"/>
  <c r="N187" i="5"/>
  <c r="N171" i="5"/>
  <c r="N163" i="5"/>
  <c r="N155" i="5"/>
  <c r="N131" i="5"/>
  <c r="N99" i="5"/>
  <c r="N91" i="5"/>
  <c r="N75" i="5"/>
  <c r="N67" i="5"/>
  <c r="N51" i="5"/>
  <c r="N43" i="5"/>
  <c r="E29" i="5"/>
  <c r="E15" i="5"/>
  <c r="AO3" i="5"/>
  <c r="E199" i="5"/>
  <c r="N63" i="5"/>
  <c r="AO26" i="5"/>
  <c r="N180" i="5"/>
  <c r="N116" i="5"/>
  <c r="E26" i="5"/>
  <c r="E7" i="5"/>
  <c r="AO18" i="5"/>
  <c r="E60" i="5"/>
  <c r="E36" i="5"/>
  <c r="AO10" i="5"/>
  <c r="E135" i="5"/>
  <c r="N87" i="5"/>
  <c r="E79" i="5"/>
  <c r="N86" i="5"/>
  <c r="N4" i="5"/>
  <c r="N98" i="5"/>
  <c r="N55" i="5"/>
  <c r="E189" i="5"/>
  <c r="N182" i="5"/>
  <c r="E173" i="5"/>
  <c r="N165" i="5"/>
  <c r="E157" i="5"/>
  <c r="N149" i="5"/>
  <c r="E141" i="5"/>
  <c r="N133" i="5"/>
  <c r="E125" i="5"/>
  <c r="N117" i="5"/>
  <c r="E109" i="5"/>
  <c r="E101" i="5"/>
  <c r="E93" i="5"/>
  <c r="E85" i="5"/>
  <c r="E78" i="5"/>
  <c r="E69" i="5"/>
  <c r="E53" i="5"/>
  <c r="E37" i="5"/>
  <c r="E19" i="5"/>
  <c r="E11" i="5"/>
  <c r="E149" i="5"/>
  <c r="N181" i="5"/>
  <c r="N118" i="5"/>
  <c r="N94" i="5"/>
  <c r="N53" i="5"/>
  <c r="E16" i="5"/>
  <c r="E110" i="5"/>
  <c r="AO38" i="5"/>
  <c r="AO30" i="5"/>
  <c r="AO22" i="5"/>
  <c r="AO14" i="5"/>
  <c r="AO6" i="5"/>
  <c r="E191" i="5"/>
  <c r="E183" i="5"/>
  <c r="N175" i="5"/>
  <c r="E167" i="5"/>
  <c r="N151" i="5"/>
  <c r="N143" i="5"/>
  <c r="N135" i="5"/>
  <c r="E127" i="5"/>
  <c r="E119" i="5"/>
  <c r="E112" i="5"/>
  <c r="E103" i="5"/>
  <c r="N95" i="5"/>
  <c r="N71" i="5"/>
  <c r="E63" i="5"/>
  <c r="E55" i="5"/>
  <c r="E48" i="5"/>
  <c r="N39" i="5"/>
  <c r="N32" i="5"/>
  <c r="E21" i="5"/>
  <c r="E13" i="5"/>
  <c r="N5" i="5"/>
  <c r="E46" i="5"/>
  <c r="N69" i="5"/>
  <c r="E50" i="5"/>
  <c r="AO37" i="5"/>
  <c r="AO29" i="5"/>
  <c r="N198" i="5"/>
  <c r="N126" i="5"/>
  <c r="E62" i="5"/>
  <c r="E38" i="5"/>
  <c r="E31" i="5"/>
  <c r="E71" i="5"/>
  <c r="N101" i="5"/>
  <c r="E20" i="5"/>
  <c r="E162" i="5"/>
  <c r="E146" i="5"/>
  <c r="E156" i="5"/>
  <c r="N132" i="5"/>
  <c r="E124" i="5"/>
  <c r="N100" i="5"/>
  <c r="E92" i="5"/>
  <c r="E44" i="5"/>
  <c r="N36" i="5"/>
  <c r="E10" i="5"/>
  <c r="N7" i="5"/>
  <c r="N31" i="5"/>
  <c r="AT194" i="5"/>
  <c r="AO194" i="5"/>
  <c r="AL194" i="5"/>
  <c r="AT162" i="5"/>
  <c r="AO162" i="5"/>
  <c r="AL162" i="5"/>
  <c r="AT130" i="5"/>
  <c r="AO130" i="5"/>
  <c r="AL130" i="5"/>
  <c r="AT98" i="5"/>
  <c r="AO98" i="5"/>
  <c r="AL98" i="5"/>
  <c r="AT66" i="5"/>
  <c r="AO66" i="5"/>
  <c r="AL66" i="5"/>
  <c r="AT42" i="5"/>
  <c r="AO42" i="5"/>
  <c r="AL42" i="5"/>
  <c r="AK176" i="5"/>
  <c r="AC176" i="5"/>
  <c r="AF176" i="5"/>
  <c r="AK144" i="5"/>
  <c r="AC144" i="5"/>
  <c r="AF144" i="5"/>
  <c r="AK112" i="5"/>
  <c r="AC112" i="5"/>
  <c r="AF112" i="5"/>
  <c r="AK72" i="5"/>
  <c r="AC72" i="5"/>
  <c r="AF72" i="5"/>
  <c r="AB198" i="5"/>
  <c r="T198" i="5"/>
  <c r="W198" i="5"/>
  <c r="AB166" i="5"/>
  <c r="T166" i="5"/>
  <c r="W166" i="5"/>
  <c r="AB142" i="5"/>
  <c r="T142" i="5"/>
  <c r="W142" i="5"/>
  <c r="AB102" i="5"/>
  <c r="T102" i="5"/>
  <c r="W102" i="5"/>
  <c r="AT185" i="5"/>
  <c r="AO185" i="5"/>
  <c r="AL185" i="5"/>
  <c r="AT161" i="5"/>
  <c r="AO161" i="5"/>
  <c r="AL161" i="5"/>
  <c r="AT129" i="5"/>
  <c r="AO129" i="5"/>
  <c r="AL129" i="5"/>
  <c r="AT105" i="5"/>
  <c r="AO105" i="5"/>
  <c r="AL105" i="5"/>
  <c r="AT73" i="5"/>
  <c r="AO73" i="5"/>
  <c r="AL73" i="5"/>
  <c r="AT57" i="5"/>
  <c r="AO57" i="5"/>
  <c r="AL57" i="5"/>
  <c r="AO9" i="5"/>
  <c r="AK159" i="5"/>
  <c r="AF159" i="5"/>
  <c r="AC159" i="5"/>
  <c r="AK127" i="5"/>
  <c r="AF127" i="5"/>
  <c r="AC127" i="5"/>
  <c r="AK95" i="5"/>
  <c r="AC95" i="5"/>
  <c r="AF95" i="5"/>
  <c r="AK63" i="5"/>
  <c r="AF63" i="5"/>
  <c r="AC63" i="5"/>
  <c r="AB189" i="5"/>
  <c r="W189" i="5"/>
  <c r="T189" i="5"/>
  <c r="AB165" i="5"/>
  <c r="W165" i="5"/>
  <c r="T165" i="5"/>
  <c r="AB141" i="5"/>
  <c r="T141" i="5"/>
  <c r="W141" i="5"/>
  <c r="AB117" i="5"/>
  <c r="T117" i="5"/>
  <c r="W117" i="5"/>
  <c r="AB93" i="5"/>
  <c r="T93" i="5"/>
  <c r="W93" i="5"/>
  <c r="AB77" i="5"/>
  <c r="T77" i="5"/>
  <c r="W77" i="5"/>
  <c r="AB37" i="5"/>
  <c r="T37" i="5"/>
  <c r="W37" i="5"/>
  <c r="AT176" i="5"/>
  <c r="AO176" i="5"/>
  <c r="AL176" i="5"/>
  <c r="AT136" i="5"/>
  <c r="AO136" i="5"/>
  <c r="AL136" i="5"/>
  <c r="AT88" i="5"/>
  <c r="AO88" i="5"/>
  <c r="AL88" i="5"/>
  <c r="AK190" i="5"/>
  <c r="AC190" i="5"/>
  <c r="AF190" i="5"/>
  <c r="AK150" i="5"/>
  <c r="AC150" i="5"/>
  <c r="AF150" i="5"/>
  <c r="AK110" i="5"/>
  <c r="AC110" i="5"/>
  <c r="AF110" i="5"/>
  <c r="AK70" i="5"/>
  <c r="AC70" i="5"/>
  <c r="AF70" i="5"/>
  <c r="AB172" i="5"/>
  <c r="W172" i="5"/>
  <c r="T172" i="5"/>
  <c r="AB132" i="5"/>
  <c r="T132" i="5"/>
  <c r="W132" i="5"/>
  <c r="AB100" i="5"/>
  <c r="T100" i="5"/>
  <c r="W100" i="5"/>
  <c r="AB68" i="5"/>
  <c r="T68" i="5"/>
  <c r="W68" i="5"/>
  <c r="AB28" i="5"/>
  <c r="W28" i="5"/>
  <c r="T28" i="5"/>
  <c r="E177" i="5"/>
  <c r="E137" i="5"/>
  <c r="E89" i="5"/>
  <c r="E35" i="5"/>
  <c r="N59" i="5"/>
  <c r="E192" i="5"/>
  <c r="E128" i="5"/>
  <c r="E64" i="5"/>
  <c r="N35" i="5"/>
  <c r="N119" i="5"/>
  <c r="E76" i="5"/>
  <c r="N111" i="5"/>
  <c r="N6" i="5"/>
  <c r="N136" i="5"/>
  <c r="N144" i="5"/>
  <c r="E82" i="5"/>
  <c r="E172" i="5"/>
  <c r="N52" i="5"/>
  <c r="AT199" i="5"/>
  <c r="AO199" i="5"/>
  <c r="AL199" i="5"/>
  <c r="AT191" i="5"/>
  <c r="AO191" i="5"/>
  <c r="AL191" i="5"/>
  <c r="AT183" i="5"/>
  <c r="AO183" i="5"/>
  <c r="AL183" i="5"/>
  <c r="AT175" i="5"/>
  <c r="AO175" i="5"/>
  <c r="AL175" i="5"/>
  <c r="AT167" i="5"/>
  <c r="AO167" i="5"/>
  <c r="AL167" i="5"/>
  <c r="AT159" i="5"/>
  <c r="AO159" i="5"/>
  <c r="AL159" i="5"/>
  <c r="AT151" i="5"/>
  <c r="AO151" i="5"/>
  <c r="AL151" i="5"/>
  <c r="AT143" i="5"/>
  <c r="AO143" i="5"/>
  <c r="AL143" i="5"/>
  <c r="AT135" i="5"/>
  <c r="AO135" i="5"/>
  <c r="AL135" i="5"/>
  <c r="AT127" i="5"/>
  <c r="AO127" i="5"/>
  <c r="AL127" i="5"/>
  <c r="AT119" i="5"/>
  <c r="AO119" i="5"/>
  <c r="AL119" i="5"/>
  <c r="AT111" i="5"/>
  <c r="AO111" i="5"/>
  <c r="AL111" i="5"/>
  <c r="AT103" i="5"/>
  <c r="AO103" i="5"/>
  <c r="AL103" i="5"/>
  <c r="AT95" i="5"/>
  <c r="AO95" i="5"/>
  <c r="AL95" i="5"/>
  <c r="AT87" i="5"/>
  <c r="AO87" i="5"/>
  <c r="AL87" i="5"/>
  <c r="AT79" i="5"/>
  <c r="AO79" i="5"/>
  <c r="AL79" i="5"/>
  <c r="AT71" i="5"/>
  <c r="AO71" i="5"/>
  <c r="AL71" i="5"/>
  <c r="AT63" i="5"/>
  <c r="AO63" i="5"/>
  <c r="AL63" i="5"/>
  <c r="AT55" i="5"/>
  <c r="AO55" i="5"/>
  <c r="AL55" i="5"/>
  <c r="AT47" i="5"/>
  <c r="AO47" i="5"/>
  <c r="AL47" i="5"/>
  <c r="AO39" i="5"/>
  <c r="AO31" i="5"/>
  <c r="AO23" i="5"/>
  <c r="AO15" i="5"/>
  <c r="AO7" i="5"/>
  <c r="AK197" i="5"/>
  <c r="AF197" i="5"/>
  <c r="AC197" i="5"/>
  <c r="AK189" i="5"/>
  <c r="AF189" i="5"/>
  <c r="AC189" i="5"/>
  <c r="AK181" i="5"/>
  <c r="AF181" i="5"/>
  <c r="AC181" i="5"/>
  <c r="AK173" i="5"/>
  <c r="AF173" i="5"/>
  <c r="AC173" i="5"/>
  <c r="AK165" i="5"/>
  <c r="AF165" i="5"/>
  <c r="AC165" i="5"/>
  <c r="AK157" i="5"/>
  <c r="AF157" i="5"/>
  <c r="AC157" i="5"/>
  <c r="AK149" i="5"/>
  <c r="AF149" i="5"/>
  <c r="AC149" i="5"/>
  <c r="AK141" i="5"/>
  <c r="AF141" i="5"/>
  <c r="AC141" i="5"/>
  <c r="AK133" i="5"/>
  <c r="AF133" i="5"/>
  <c r="AC133" i="5"/>
  <c r="AK125" i="5"/>
  <c r="AF125" i="5"/>
  <c r="AC125" i="5"/>
  <c r="AK117" i="5"/>
  <c r="AF117" i="5"/>
  <c r="AC117" i="5"/>
  <c r="AK109" i="5"/>
  <c r="AF109" i="5"/>
  <c r="AC109" i="5"/>
  <c r="AK101" i="5"/>
  <c r="AF101" i="5"/>
  <c r="AC101" i="5"/>
  <c r="AK93" i="5"/>
  <c r="AF93" i="5"/>
  <c r="AC93" i="5"/>
  <c r="AK85" i="5"/>
  <c r="AF85" i="5"/>
  <c r="AC85" i="5"/>
  <c r="AK77" i="5"/>
  <c r="AF77" i="5"/>
  <c r="AC77" i="5"/>
  <c r="AK69" i="5"/>
  <c r="AF69" i="5"/>
  <c r="AC69" i="5"/>
  <c r="AK61" i="5"/>
  <c r="AF61" i="5"/>
  <c r="AC61" i="5"/>
  <c r="AK53" i="5"/>
  <c r="AF53" i="5"/>
  <c r="AC53" i="5"/>
  <c r="AK45" i="5"/>
  <c r="AF45" i="5"/>
  <c r="AC45" i="5"/>
  <c r="AB195" i="5"/>
  <c r="W195" i="5"/>
  <c r="T195" i="5"/>
  <c r="AB187" i="5"/>
  <c r="W187" i="5"/>
  <c r="T187" i="5"/>
  <c r="AB179" i="5"/>
  <c r="W179" i="5"/>
  <c r="T179" i="5"/>
  <c r="AB171" i="5"/>
  <c r="W171" i="5"/>
  <c r="T171" i="5"/>
  <c r="AB163" i="5"/>
  <c r="W163" i="5"/>
  <c r="T163" i="5"/>
  <c r="AB155" i="5"/>
  <c r="W155" i="5"/>
  <c r="T155" i="5"/>
  <c r="AB147" i="5"/>
  <c r="W147" i="5"/>
  <c r="T147" i="5"/>
  <c r="AB139" i="5"/>
  <c r="W139" i="5"/>
  <c r="T139" i="5"/>
  <c r="AB131" i="5"/>
  <c r="W131" i="5"/>
  <c r="T131" i="5"/>
  <c r="AB123" i="5"/>
  <c r="W123" i="5"/>
  <c r="T123" i="5"/>
  <c r="AB115" i="5"/>
  <c r="W115" i="5"/>
  <c r="T115" i="5"/>
  <c r="AB107" i="5"/>
  <c r="W107" i="5"/>
  <c r="T107" i="5"/>
  <c r="AB99" i="5"/>
  <c r="W99" i="5"/>
  <c r="T99" i="5"/>
  <c r="AB91" i="5"/>
  <c r="W91" i="5"/>
  <c r="T91" i="5"/>
  <c r="AB83" i="5"/>
  <c r="W83" i="5"/>
  <c r="T83" i="5"/>
  <c r="AB75" i="5"/>
  <c r="W75" i="5"/>
  <c r="T75" i="5"/>
  <c r="AB67" i="5"/>
  <c r="W67" i="5"/>
  <c r="T67" i="5"/>
  <c r="AB59" i="5"/>
  <c r="W59" i="5"/>
  <c r="T59" i="5"/>
  <c r="AB51" i="5"/>
  <c r="W51" i="5"/>
  <c r="T51" i="5"/>
  <c r="AB43" i="5"/>
  <c r="W43" i="5"/>
  <c r="T43" i="5"/>
  <c r="AB35" i="5"/>
  <c r="W35" i="5"/>
  <c r="T35" i="5"/>
  <c r="AB27" i="5"/>
  <c r="W27" i="5"/>
  <c r="T27" i="5"/>
  <c r="AB19" i="5"/>
  <c r="W19" i="5"/>
  <c r="T19" i="5"/>
  <c r="AB11" i="5"/>
  <c r="W11" i="5"/>
  <c r="T11" i="5"/>
  <c r="AB3" i="5"/>
  <c r="W3" i="5"/>
  <c r="T3" i="5"/>
  <c r="E22" i="5"/>
  <c r="E40" i="5"/>
  <c r="E184" i="5"/>
  <c r="E120" i="5"/>
  <c r="E56" i="5"/>
  <c r="N40" i="5"/>
  <c r="N168" i="5"/>
  <c r="E66" i="5"/>
  <c r="N14" i="5"/>
  <c r="N48" i="5"/>
  <c r="N128" i="5"/>
  <c r="AT170" i="5"/>
  <c r="AO170" i="5"/>
  <c r="AL170" i="5"/>
  <c r="AT138" i="5"/>
  <c r="AO138" i="5"/>
  <c r="AL138" i="5"/>
  <c r="AT106" i="5"/>
  <c r="AO106" i="5"/>
  <c r="AL106" i="5"/>
  <c r="AT74" i="5"/>
  <c r="AO74" i="5"/>
  <c r="AL74" i="5"/>
  <c r="AK192" i="5"/>
  <c r="AC192" i="5"/>
  <c r="AF192" i="5"/>
  <c r="AK168" i="5"/>
  <c r="AC168" i="5"/>
  <c r="AF168" i="5"/>
  <c r="AK136" i="5"/>
  <c r="AC136" i="5"/>
  <c r="AF136" i="5"/>
  <c r="AK104" i="5"/>
  <c r="AC104" i="5"/>
  <c r="AF104" i="5"/>
  <c r="AK80" i="5"/>
  <c r="AC80" i="5"/>
  <c r="AF80" i="5"/>
  <c r="AK56" i="5"/>
  <c r="AC56" i="5"/>
  <c r="AF56" i="5"/>
  <c r="AB190" i="5"/>
  <c r="T190" i="5"/>
  <c r="W190" i="5"/>
  <c r="AB150" i="5"/>
  <c r="T150" i="5"/>
  <c r="W150" i="5"/>
  <c r="AB78" i="5"/>
  <c r="T78" i="5"/>
  <c r="W78" i="5"/>
  <c r="N27" i="5"/>
  <c r="AT169" i="5"/>
  <c r="AO169" i="5"/>
  <c r="AL169" i="5"/>
  <c r="AT137" i="5"/>
  <c r="AO137" i="5"/>
  <c r="AL137" i="5"/>
  <c r="AT89" i="5"/>
  <c r="AO89" i="5"/>
  <c r="AL89" i="5"/>
  <c r="AK199" i="5"/>
  <c r="AC199" i="5"/>
  <c r="AF199" i="5"/>
  <c r="AK175" i="5"/>
  <c r="AF175" i="5"/>
  <c r="AC175" i="5"/>
  <c r="AK135" i="5"/>
  <c r="AC135" i="5"/>
  <c r="AF135" i="5"/>
  <c r="AK103" i="5"/>
  <c r="AF103" i="5"/>
  <c r="AC103" i="5"/>
  <c r="AK71" i="5"/>
  <c r="AC71" i="5"/>
  <c r="AF71" i="5"/>
  <c r="AB197" i="5"/>
  <c r="W197" i="5"/>
  <c r="T197" i="5"/>
  <c r="AB133" i="5"/>
  <c r="T133" i="5"/>
  <c r="W133" i="5"/>
  <c r="AB21" i="5"/>
  <c r="W21" i="5"/>
  <c r="T21" i="5"/>
  <c r="E188" i="5"/>
  <c r="AT192" i="5"/>
  <c r="AO192" i="5"/>
  <c r="AL192" i="5"/>
  <c r="AT160" i="5"/>
  <c r="AO160" i="5"/>
  <c r="AL160" i="5"/>
  <c r="AT128" i="5"/>
  <c r="AO128" i="5"/>
  <c r="AL128" i="5"/>
  <c r="AT104" i="5"/>
  <c r="AO104" i="5"/>
  <c r="AL104" i="5"/>
  <c r="AT72" i="5"/>
  <c r="AO72" i="5"/>
  <c r="AL72" i="5"/>
  <c r="AT48" i="5"/>
  <c r="AO48" i="5"/>
  <c r="AL48" i="5"/>
  <c r="AO8" i="5"/>
  <c r="AK174" i="5"/>
  <c r="AC174" i="5"/>
  <c r="AF174" i="5"/>
  <c r="AK142" i="5"/>
  <c r="AC142" i="5"/>
  <c r="AF142" i="5"/>
  <c r="AK118" i="5"/>
  <c r="AC118" i="5"/>
  <c r="AF118" i="5"/>
  <c r="AK86" i="5"/>
  <c r="AF86" i="5"/>
  <c r="AC86" i="5"/>
  <c r="AK54" i="5"/>
  <c r="AF54" i="5"/>
  <c r="AC54" i="5"/>
  <c r="AB180" i="5"/>
  <c r="W180" i="5"/>
  <c r="T180" i="5"/>
  <c r="AB156" i="5"/>
  <c r="T156" i="5"/>
  <c r="W156" i="5"/>
  <c r="AB124" i="5"/>
  <c r="T124" i="5"/>
  <c r="W124" i="5"/>
  <c r="AB92" i="5"/>
  <c r="T92" i="5"/>
  <c r="W92" i="5"/>
  <c r="AB60" i="5"/>
  <c r="T60" i="5"/>
  <c r="W60" i="5"/>
  <c r="AB36" i="5"/>
  <c r="T36" i="5"/>
  <c r="W36" i="5"/>
  <c r="E169" i="5"/>
  <c r="E145" i="5"/>
  <c r="E113" i="5"/>
  <c r="E81" i="5"/>
  <c r="E57" i="5"/>
  <c r="AT190" i="5"/>
  <c r="AO190" i="5"/>
  <c r="AL190" i="5"/>
  <c r="AT166" i="5"/>
  <c r="AO166" i="5"/>
  <c r="AL166" i="5"/>
  <c r="AT134" i="5"/>
  <c r="AO134" i="5"/>
  <c r="AL134" i="5"/>
  <c r="AT110" i="5"/>
  <c r="AO110" i="5"/>
  <c r="AL110" i="5"/>
  <c r="AT86" i="5"/>
  <c r="AO86" i="5"/>
  <c r="AL86" i="5"/>
  <c r="AT62" i="5"/>
  <c r="AO62" i="5"/>
  <c r="AL62" i="5"/>
  <c r="AK196" i="5"/>
  <c r="AC196" i="5"/>
  <c r="AF196" i="5"/>
  <c r="AK172" i="5"/>
  <c r="AC172" i="5"/>
  <c r="AF172" i="5"/>
  <c r="AK148" i="5"/>
  <c r="AC148" i="5"/>
  <c r="AF148" i="5"/>
  <c r="AK124" i="5"/>
  <c r="AC124" i="5"/>
  <c r="AF124" i="5"/>
  <c r="AK100" i="5"/>
  <c r="AC100" i="5"/>
  <c r="AF100" i="5"/>
  <c r="AK76" i="5"/>
  <c r="AC76" i="5"/>
  <c r="AF76" i="5"/>
  <c r="AK52" i="5"/>
  <c r="AC52" i="5"/>
  <c r="AF52" i="5"/>
  <c r="AB186" i="5"/>
  <c r="W186" i="5"/>
  <c r="T186" i="5"/>
  <c r="AB162" i="5"/>
  <c r="W162" i="5"/>
  <c r="T162" i="5"/>
  <c r="AB146" i="5"/>
  <c r="W146" i="5"/>
  <c r="T146" i="5"/>
  <c r="AB122" i="5"/>
  <c r="T122" i="5"/>
  <c r="W122" i="5"/>
  <c r="AB106" i="5"/>
  <c r="T106" i="5"/>
  <c r="W106" i="5"/>
  <c r="AB74" i="5"/>
  <c r="T74" i="5"/>
  <c r="W74" i="5"/>
  <c r="AB42" i="5"/>
  <c r="T42" i="5"/>
  <c r="W42" i="5"/>
  <c r="E14" i="5"/>
  <c r="N57" i="5"/>
  <c r="AT197" i="5"/>
  <c r="AO197" i="5"/>
  <c r="AL197" i="5"/>
  <c r="AT165" i="5"/>
  <c r="AO165" i="5"/>
  <c r="AL165" i="5"/>
  <c r="AT141" i="5"/>
  <c r="AO141" i="5"/>
  <c r="AL141" i="5"/>
  <c r="AT109" i="5"/>
  <c r="AO109" i="5"/>
  <c r="AL109" i="5"/>
  <c r="AT85" i="5"/>
  <c r="AO85" i="5"/>
  <c r="AL85" i="5"/>
  <c r="AT61" i="5"/>
  <c r="AO61" i="5"/>
  <c r="AL61" i="5"/>
  <c r="AT45" i="5"/>
  <c r="AO45" i="5"/>
  <c r="AL45" i="5"/>
  <c r="AO5" i="5"/>
  <c r="AK179" i="5"/>
  <c r="AF179" i="5"/>
  <c r="AC179" i="5"/>
  <c r="AK155" i="5"/>
  <c r="AF155" i="5"/>
  <c r="AC155" i="5"/>
  <c r="AK139" i="5"/>
  <c r="AF139" i="5"/>
  <c r="AC139" i="5"/>
  <c r="AK131" i="5"/>
  <c r="AF131" i="5"/>
  <c r="AC131" i="5"/>
  <c r="AK123" i="5"/>
  <c r="AF123" i="5"/>
  <c r="AC123" i="5"/>
  <c r="AK107" i="5"/>
  <c r="AF107" i="5"/>
  <c r="AC107" i="5"/>
  <c r="AK99" i="5"/>
  <c r="AF99" i="5"/>
  <c r="AC99" i="5"/>
  <c r="AK83" i="5"/>
  <c r="AF83" i="5"/>
  <c r="AC83" i="5"/>
  <c r="AK75" i="5"/>
  <c r="AF75" i="5"/>
  <c r="AC75" i="5"/>
  <c r="AK67" i="5"/>
  <c r="AF67" i="5"/>
  <c r="AC67" i="5"/>
  <c r="AK59" i="5"/>
  <c r="AF59" i="5"/>
  <c r="AC59" i="5"/>
  <c r="AK51" i="5"/>
  <c r="AF51" i="5"/>
  <c r="AC51" i="5"/>
  <c r="AK43" i="5"/>
  <c r="AF43" i="5"/>
  <c r="AC43" i="5"/>
  <c r="AB193" i="5"/>
  <c r="T193" i="5"/>
  <c r="W193" i="5"/>
  <c r="AB185" i="5"/>
  <c r="W185" i="5"/>
  <c r="T185" i="5"/>
  <c r="AB177" i="5"/>
  <c r="T177" i="5"/>
  <c r="W177" i="5"/>
  <c r="AB169" i="5"/>
  <c r="W169" i="5"/>
  <c r="T169" i="5"/>
  <c r="AB161" i="5"/>
  <c r="T161" i="5"/>
  <c r="W161" i="5"/>
  <c r="AB153" i="5"/>
  <c r="T153" i="5"/>
  <c r="W153" i="5"/>
  <c r="AB145" i="5"/>
  <c r="T145" i="5"/>
  <c r="W145" i="5"/>
  <c r="AB137" i="5"/>
  <c r="T137" i="5"/>
  <c r="W137" i="5"/>
  <c r="AB129" i="5"/>
  <c r="T129" i="5"/>
  <c r="W129" i="5"/>
  <c r="AB121" i="5"/>
  <c r="T121" i="5"/>
  <c r="W121" i="5"/>
  <c r="AB113" i="5"/>
  <c r="T113" i="5"/>
  <c r="W113" i="5"/>
  <c r="AB105" i="5"/>
  <c r="T105" i="5"/>
  <c r="W105" i="5"/>
  <c r="AB97" i="5"/>
  <c r="T97" i="5"/>
  <c r="W97" i="5"/>
  <c r="AB89" i="5"/>
  <c r="T89" i="5"/>
  <c r="W89" i="5"/>
  <c r="AB81" i="5"/>
  <c r="T81" i="5"/>
  <c r="W81" i="5"/>
  <c r="AB73" i="5"/>
  <c r="T73" i="5"/>
  <c r="W73" i="5"/>
  <c r="AB65" i="5"/>
  <c r="T65" i="5"/>
  <c r="W65" i="5"/>
  <c r="AB57" i="5"/>
  <c r="T57" i="5"/>
  <c r="W57" i="5"/>
  <c r="AB49" i="5"/>
  <c r="T49" i="5"/>
  <c r="W49" i="5"/>
  <c r="AB41" i="5"/>
  <c r="T41" i="5"/>
  <c r="W41" i="5"/>
  <c r="AB33" i="5"/>
  <c r="T33" i="5"/>
  <c r="W33" i="5"/>
  <c r="AB25" i="5"/>
  <c r="W25" i="5"/>
  <c r="T25" i="5"/>
  <c r="AB17" i="5"/>
  <c r="T17" i="5"/>
  <c r="W17" i="5"/>
  <c r="AB9" i="5"/>
  <c r="W9" i="5"/>
  <c r="T9" i="5"/>
  <c r="N3" i="5"/>
  <c r="N13" i="5"/>
  <c r="E6" i="5"/>
  <c r="N78" i="5"/>
  <c r="E182" i="5"/>
  <c r="E168" i="5"/>
  <c r="E104" i="5"/>
  <c r="E190" i="5"/>
  <c r="E158" i="5"/>
  <c r="N23" i="5"/>
  <c r="N38" i="5"/>
  <c r="N72" i="5"/>
  <c r="N20" i="5"/>
  <c r="N30" i="5"/>
  <c r="N142" i="5"/>
  <c r="N80" i="5"/>
  <c r="N184" i="5"/>
  <c r="N24" i="5"/>
  <c r="N176" i="5"/>
  <c r="N130" i="5"/>
  <c r="AT178" i="5"/>
  <c r="AO178" i="5"/>
  <c r="AL178" i="5"/>
  <c r="AT146" i="5"/>
  <c r="AO146" i="5"/>
  <c r="AL146" i="5"/>
  <c r="AT114" i="5"/>
  <c r="AO114" i="5"/>
  <c r="AL114" i="5"/>
  <c r="AT82" i="5"/>
  <c r="AO82" i="5"/>
  <c r="AL82" i="5"/>
  <c r="AT58" i="5"/>
  <c r="AO58" i="5"/>
  <c r="AL58" i="5"/>
  <c r="AK200" i="5"/>
  <c r="AC200" i="5"/>
  <c r="AF200" i="5"/>
  <c r="AK160" i="5"/>
  <c r="AC160" i="5"/>
  <c r="AF160" i="5"/>
  <c r="AK128" i="5"/>
  <c r="AC128" i="5"/>
  <c r="AF128" i="5"/>
  <c r="AK88" i="5"/>
  <c r="AC88" i="5"/>
  <c r="AF88" i="5"/>
  <c r="AK48" i="5"/>
  <c r="AC48" i="5"/>
  <c r="AF48" i="5"/>
  <c r="AB182" i="5"/>
  <c r="T182" i="5"/>
  <c r="W182" i="5"/>
  <c r="AB158" i="5"/>
  <c r="T158" i="5"/>
  <c r="W158" i="5"/>
  <c r="AB126" i="5"/>
  <c r="T126" i="5"/>
  <c r="W126" i="5"/>
  <c r="AB118" i="5"/>
  <c r="T118" i="5"/>
  <c r="W118" i="5"/>
  <c r="AB110" i="5"/>
  <c r="T110" i="5"/>
  <c r="W110" i="5"/>
  <c r="AB94" i="5"/>
  <c r="T94" i="5"/>
  <c r="W94" i="5"/>
  <c r="AB70" i="5"/>
  <c r="T70" i="5"/>
  <c r="W70" i="5"/>
  <c r="AB62" i="5"/>
  <c r="T62" i="5"/>
  <c r="W62" i="5"/>
  <c r="AB54" i="5"/>
  <c r="T54" i="5"/>
  <c r="W54" i="5"/>
  <c r="AB46" i="5"/>
  <c r="T46" i="5"/>
  <c r="W46" i="5"/>
  <c r="AB38" i="5"/>
  <c r="T38" i="5"/>
  <c r="W38" i="5"/>
  <c r="AB30" i="5"/>
  <c r="T30" i="5"/>
  <c r="W30" i="5"/>
  <c r="AB22" i="5"/>
  <c r="W22" i="5"/>
  <c r="T22" i="5"/>
  <c r="AB14" i="5"/>
  <c r="T14" i="5"/>
  <c r="W14" i="5"/>
  <c r="AB6" i="5"/>
  <c r="T6" i="5"/>
  <c r="W6" i="5"/>
  <c r="E195" i="5"/>
  <c r="E187" i="5"/>
  <c r="E179" i="5"/>
  <c r="E171" i="5"/>
  <c r="E163" i="5"/>
  <c r="E155" i="5"/>
  <c r="E147" i="5"/>
  <c r="E139" i="5"/>
  <c r="E131" i="5"/>
  <c r="E123" i="5"/>
  <c r="E115" i="5"/>
  <c r="E107" i="5"/>
  <c r="E99" i="5"/>
  <c r="E91" i="5"/>
  <c r="E83" i="5"/>
  <c r="E75" i="5"/>
  <c r="E67" i="5"/>
  <c r="E59" i="5"/>
  <c r="E51" i="5"/>
  <c r="E43" i="5"/>
  <c r="E25" i="5"/>
  <c r="E17" i="5"/>
  <c r="E9" i="5"/>
  <c r="E18" i="5"/>
  <c r="N25" i="5"/>
  <c r="AT193" i="5"/>
  <c r="AO193" i="5"/>
  <c r="AL193" i="5"/>
  <c r="AT153" i="5"/>
  <c r="AO153" i="5"/>
  <c r="AL153" i="5"/>
  <c r="AT113" i="5"/>
  <c r="AO113" i="5"/>
  <c r="AL113" i="5"/>
  <c r="AT81" i="5"/>
  <c r="AO81" i="5"/>
  <c r="AL81" i="5"/>
  <c r="AO17" i="5"/>
  <c r="AK183" i="5"/>
  <c r="AF183" i="5"/>
  <c r="AC183" i="5"/>
  <c r="AK151" i="5"/>
  <c r="AC151" i="5"/>
  <c r="AF151" i="5"/>
  <c r="AK119" i="5"/>
  <c r="AC119" i="5"/>
  <c r="AF119" i="5"/>
  <c r="AK87" i="5"/>
  <c r="AF87" i="5"/>
  <c r="AC87" i="5"/>
  <c r="AK55" i="5"/>
  <c r="AF55" i="5"/>
  <c r="AC55" i="5"/>
  <c r="AB181" i="5"/>
  <c r="W181" i="5"/>
  <c r="T181" i="5"/>
  <c r="AB149" i="5"/>
  <c r="T149" i="5"/>
  <c r="W149" i="5"/>
  <c r="AB109" i="5"/>
  <c r="T109" i="5"/>
  <c r="W109" i="5"/>
  <c r="AB61" i="5"/>
  <c r="T61" i="5"/>
  <c r="W61" i="5"/>
  <c r="N147" i="5"/>
  <c r="AT184" i="5"/>
  <c r="AO184" i="5"/>
  <c r="AL184" i="5"/>
  <c r="AT152" i="5"/>
  <c r="AO152" i="5"/>
  <c r="AL152" i="5"/>
  <c r="AT112" i="5"/>
  <c r="AO112" i="5"/>
  <c r="AL112" i="5"/>
  <c r="AT80" i="5"/>
  <c r="AO80" i="5"/>
  <c r="AL80" i="5"/>
  <c r="AT56" i="5"/>
  <c r="AO56" i="5"/>
  <c r="AL56" i="5"/>
  <c r="AO24" i="5"/>
  <c r="AK198" i="5"/>
  <c r="AF198" i="5"/>
  <c r="AC198" i="5"/>
  <c r="AK158" i="5"/>
  <c r="AC158" i="5"/>
  <c r="AF158" i="5"/>
  <c r="AK126" i="5"/>
  <c r="AC126" i="5"/>
  <c r="AF126" i="5"/>
  <c r="AK94" i="5"/>
  <c r="AC94" i="5"/>
  <c r="AF94" i="5"/>
  <c r="AK62" i="5"/>
  <c r="AC62" i="5"/>
  <c r="AF62" i="5"/>
  <c r="AB196" i="5"/>
  <c r="W196" i="5"/>
  <c r="T196" i="5"/>
  <c r="AB164" i="5"/>
  <c r="T164" i="5"/>
  <c r="W164" i="5"/>
  <c r="AB140" i="5"/>
  <c r="T140" i="5"/>
  <c r="W140" i="5"/>
  <c r="AB108" i="5"/>
  <c r="T108" i="5"/>
  <c r="W108" i="5"/>
  <c r="AB76" i="5"/>
  <c r="T76" i="5"/>
  <c r="W76" i="5"/>
  <c r="AB44" i="5"/>
  <c r="T44" i="5"/>
  <c r="W44" i="5"/>
  <c r="AB12" i="5"/>
  <c r="W12" i="5"/>
  <c r="AB4" i="5"/>
  <c r="W4" i="5"/>
  <c r="T4" i="5"/>
  <c r="E185" i="5"/>
  <c r="E153" i="5"/>
  <c r="E121" i="5"/>
  <c r="E97" i="5"/>
  <c r="E73" i="5"/>
  <c r="E49" i="5"/>
  <c r="AT174" i="5"/>
  <c r="AO174" i="5"/>
  <c r="AL174" i="5"/>
  <c r="AT150" i="5"/>
  <c r="AO150" i="5"/>
  <c r="AL150" i="5"/>
  <c r="AT126" i="5"/>
  <c r="AO126" i="5"/>
  <c r="AL126" i="5"/>
  <c r="AT102" i="5"/>
  <c r="AO102" i="5"/>
  <c r="AL102" i="5"/>
  <c r="AT70" i="5"/>
  <c r="AO70" i="5"/>
  <c r="AL70" i="5"/>
  <c r="AT46" i="5"/>
  <c r="AO46" i="5"/>
  <c r="AL46" i="5"/>
  <c r="AK180" i="5"/>
  <c r="AC180" i="5"/>
  <c r="AF180" i="5"/>
  <c r="AK156" i="5"/>
  <c r="AC156" i="5"/>
  <c r="AF156" i="5"/>
  <c r="AK132" i="5"/>
  <c r="AC132" i="5"/>
  <c r="AF132" i="5"/>
  <c r="AK108" i="5"/>
  <c r="AC108" i="5"/>
  <c r="AF108" i="5"/>
  <c r="AK84" i="5"/>
  <c r="AC84" i="5"/>
  <c r="AF84" i="5"/>
  <c r="AK60" i="5"/>
  <c r="AC60" i="5"/>
  <c r="AF60" i="5"/>
  <c r="AB178" i="5"/>
  <c r="W178" i="5"/>
  <c r="T178" i="5"/>
  <c r="AB154" i="5"/>
  <c r="T154" i="5"/>
  <c r="W154" i="5"/>
  <c r="AB130" i="5"/>
  <c r="W130" i="5"/>
  <c r="T130" i="5"/>
  <c r="AB114" i="5"/>
  <c r="W114" i="5"/>
  <c r="T114" i="5"/>
  <c r="AB98" i="5"/>
  <c r="W98" i="5"/>
  <c r="T98" i="5"/>
  <c r="AB82" i="5"/>
  <c r="W82" i="5"/>
  <c r="T82" i="5"/>
  <c r="AB66" i="5"/>
  <c r="W66" i="5"/>
  <c r="T66" i="5"/>
  <c r="AB58" i="5"/>
  <c r="T58" i="5"/>
  <c r="W58" i="5"/>
  <c r="AB50" i="5"/>
  <c r="W50" i="5"/>
  <c r="T50" i="5"/>
  <c r="AB34" i="5"/>
  <c r="W34" i="5"/>
  <c r="T34" i="5"/>
  <c r="AB26" i="5"/>
  <c r="T26" i="5"/>
  <c r="W26" i="5"/>
  <c r="AB18" i="5"/>
  <c r="W18" i="5"/>
  <c r="T18" i="5"/>
  <c r="AB10" i="5"/>
  <c r="T10" i="5"/>
  <c r="W10" i="5"/>
  <c r="E5" i="5"/>
  <c r="E33" i="5"/>
  <c r="E140" i="5"/>
  <c r="E176" i="5"/>
  <c r="N127" i="5"/>
  <c r="N192" i="5"/>
  <c r="N22" i="5"/>
  <c r="N113" i="5"/>
  <c r="AT181" i="5"/>
  <c r="AO181" i="5"/>
  <c r="AL181" i="5"/>
  <c r="AT157" i="5"/>
  <c r="AO157" i="5"/>
  <c r="AL157" i="5"/>
  <c r="AT133" i="5"/>
  <c r="AO133" i="5"/>
  <c r="AL133" i="5"/>
  <c r="AT117" i="5"/>
  <c r="AO117" i="5"/>
  <c r="AL117" i="5"/>
  <c r="AT93" i="5"/>
  <c r="AO93" i="5"/>
  <c r="AL93" i="5"/>
  <c r="AT69" i="5"/>
  <c r="AO69" i="5"/>
  <c r="AL69" i="5"/>
  <c r="AO21" i="5"/>
  <c r="AK195" i="5"/>
  <c r="AF195" i="5"/>
  <c r="AC195" i="5"/>
  <c r="AK171" i="5"/>
  <c r="AF171" i="5"/>
  <c r="AC171" i="5"/>
  <c r="AK147" i="5"/>
  <c r="AF147" i="5"/>
  <c r="AC147" i="5"/>
  <c r="AK91" i="5"/>
  <c r="AF91" i="5"/>
  <c r="AC91" i="5"/>
  <c r="AT196" i="5"/>
  <c r="AO196" i="5"/>
  <c r="AL196" i="5"/>
  <c r="AT188" i="5"/>
  <c r="AO188" i="5"/>
  <c r="AL188" i="5"/>
  <c r="AT180" i="5"/>
  <c r="AO180" i="5"/>
  <c r="AL180" i="5"/>
  <c r="AT172" i="5"/>
  <c r="AO172" i="5"/>
  <c r="AL172" i="5"/>
  <c r="AT164" i="5"/>
  <c r="AO164" i="5"/>
  <c r="AL164" i="5"/>
  <c r="AT156" i="5"/>
  <c r="AO156" i="5"/>
  <c r="AL156" i="5"/>
  <c r="AT148" i="5"/>
  <c r="AO148" i="5"/>
  <c r="AL148" i="5"/>
  <c r="AT140" i="5"/>
  <c r="AO140" i="5"/>
  <c r="AL140" i="5"/>
  <c r="AT132" i="5"/>
  <c r="AO132" i="5"/>
  <c r="AL132" i="5"/>
  <c r="AT124" i="5"/>
  <c r="AO124" i="5"/>
  <c r="AL124" i="5"/>
  <c r="AT116" i="5"/>
  <c r="AO116" i="5"/>
  <c r="AL116" i="5"/>
  <c r="AT108" i="5"/>
  <c r="AO108" i="5"/>
  <c r="AL108" i="5"/>
  <c r="AT100" i="5"/>
  <c r="AO100" i="5"/>
  <c r="AL100" i="5"/>
  <c r="AT92" i="5"/>
  <c r="AO92" i="5"/>
  <c r="AL92" i="5"/>
  <c r="AT84" i="5"/>
  <c r="AO84" i="5"/>
  <c r="AL84" i="5"/>
  <c r="AT76" i="5"/>
  <c r="AO76" i="5"/>
  <c r="AL76" i="5"/>
  <c r="AT68" i="5"/>
  <c r="AO68" i="5"/>
  <c r="AL68" i="5"/>
  <c r="AT60" i="5"/>
  <c r="AO60" i="5"/>
  <c r="AL60" i="5"/>
  <c r="AT52" i="5"/>
  <c r="AO52" i="5"/>
  <c r="AL52" i="5"/>
  <c r="AT44" i="5"/>
  <c r="AO44" i="5"/>
  <c r="AL44" i="5"/>
  <c r="AO36" i="5"/>
  <c r="AO28" i="5"/>
  <c r="AO20" i="5"/>
  <c r="AO12" i="5"/>
  <c r="AO4" i="5"/>
  <c r="AK194" i="5"/>
  <c r="AF194" i="5"/>
  <c r="AC194" i="5"/>
  <c r="AK186" i="5"/>
  <c r="AF186" i="5"/>
  <c r="AC186" i="5"/>
  <c r="AK178" i="5"/>
  <c r="AF178" i="5"/>
  <c r="AC178" i="5"/>
  <c r="AK170" i="5"/>
  <c r="AF170" i="5"/>
  <c r="AC170" i="5"/>
  <c r="AK162" i="5"/>
  <c r="AF162" i="5"/>
  <c r="AC162" i="5"/>
  <c r="AK154" i="5"/>
  <c r="AF154" i="5"/>
  <c r="AC154" i="5"/>
  <c r="AK146" i="5"/>
  <c r="AF146" i="5"/>
  <c r="AC146" i="5"/>
  <c r="AK138" i="5"/>
  <c r="AF138" i="5"/>
  <c r="AC138" i="5"/>
  <c r="AK130" i="5"/>
  <c r="AF130" i="5"/>
  <c r="AC130" i="5"/>
  <c r="AK122" i="5"/>
  <c r="AF122" i="5"/>
  <c r="AC122" i="5"/>
  <c r="AK114" i="5"/>
  <c r="AF114" i="5"/>
  <c r="AC114" i="5"/>
  <c r="AK106" i="5"/>
  <c r="AF106" i="5"/>
  <c r="AC106" i="5"/>
  <c r="AK98" i="5"/>
  <c r="AF98" i="5"/>
  <c r="AC98" i="5"/>
  <c r="AK90" i="5"/>
  <c r="AF90" i="5"/>
  <c r="AC90" i="5"/>
  <c r="AK82" i="5"/>
  <c r="AF82" i="5"/>
  <c r="AC82" i="5"/>
  <c r="AK74" i="5"/>
  <c r="AF74" i="5"/>
  <c r="AC74" i="5"/>
  <c r="AK66" i="5"/>
  <c r="AF66" i="5"/>
  <c r="AC66" i="5"/>
  <c r="AK58" i="5"/>
  <c r="AF58" i="5"/>
  <c r="AC58" i="5"/>
  <c r="AK50" i="5"/>
  <c r="AF50" i="5"/>
  <c r="AC50" i="5"/>
  <c r="AK42" i="5"/>
  <c r="AF42" i="5"/>
  <c r="AC42" i="5"/>
  <c r="AB200" i="5"/>
  <c r="W200" i="5"/>
  <c r="T200" i="5"/>
  <c r="AB192" i="5"/>
  <c r="T192" i="5"/>
  <c r="W192" i="5"/>
  <c r="AB184" i="5"/>
  <c r="W184" i="5"/>
  <c r="T184" i="5"/>
  <c r="AB176" i="5"/>
  <c r="T176" i="5"/>
  <c r="W176" i="5"/>
  <c r="AB168" i="5"/>
  <c r="W168" i="5"/>
  <c r="T168" i="5"/>
  <c r="AB160" i="5"/>
  <c r="T160" i="5"/>
  <c r="W160" i="5"/>
  <c r="AB152" i="5"/>
  <c r="T152" i="5"/>
  <c r="W152" i="5"/>
  <c r="AB144" i="5"/>
  <c r="T144" i="5"/>
  <c r="W144" i="5"/>
  <c r="AB136" i="5"/>
  <c r="T136" i="5"/>
  <c r="W136" i="5"/>
  <c r="AB128" i="5"/>
  <c r="T128" i="5"/>
  <c r="W128" i="5"/>
  <c r="AB120" i="5"/>
  <c r="T120" i="5"/>
  <c r="W120" i="5"/>
  <c r="AB112" i="5"/>
  <c r="T112" i="5"/>
  <c r="W112" i="5"/>
  <c r="AB104" i="5"/>
  <c r="T104" i="5"/>
  <c r="W104" i="5"/>
  <c r="AB96" i="5"/>
  <c r="T96" i="5"/>
  <c r="W96" i="5"/>
  <c r="AB88" i="5"/>
  <c r="T88" i="5"/>
  <c r="W88" i="5"/>
  <c r="AB80" i="5"/>
  <c r="T80" i="5"/>
  <c r="W80" i="5"/>
  <c r="AB72" i="5"/>
  <c r="T72" i="5"/>
  <c r="W72" i="5"/>
  <c r="AB64" i="5"/>
  <c r="T64" i="5"/>
  <c r="W64" i="5"/>
  <c r="AB56" i="5"/>
  <c r="T56" i="5"/>
  <c r="W56" i="5"/>
  <c r="AB48" i="5"/>
  <c r="T48" i="5"/>
  <c r="W48" i="5"/>
  <c r="AB40" i="5"/>
  <c r="T40" i="5"/>
  <c r="W40" i="5"/>
  <c r="AB32" i="5"/>
  <c r="T32" i="5"/>
  <c r="W32" i="5"/>
  <c r="AB24" i="5"/>
  <c r="T24" i="5"/>
  <c r="W24" i="5"/>
  <c r="AB16" i="5"/>
  <c r="T16" i="5"/>
  <c r="W16" i="5"/>
  <c r="AB8" i="5"/>
  <c r="T8" i="5"/>
  <c r="W8" i="5"/>
  <c r="N189" i="5"/>
  <c r="N173" i="5"/>
  <c r="N157" i="5"/>
  <c r="N141" i="5"/>
  <c r="N125" i="5"/>
  <c r="N109" i="5"/>
  <c r="N93" i="5"/>
  <c r="N77" i="5"/>
  <c r="N61" i="5"/>
  <c r="N45" i="5"/>
  <c r="N28" i="5"/>
  <c r="N29" i="5"/>
  <c r="N11" i="5"/>
  <c r="T12" i="5"/>
  <c r="N107" i="5"/>
  <c r="E166" i="5"/>
  <c r="E28" i="5"/>
  <c r="N159" i="5"/>
  <c r="E160" i="5"/>
  <c r="E96" i="5"/>
  <c r="E32" i="5"/>
  <c r="N123" i="5"/>
  <c r="E174" i="5"/>
  <c r="E12" i="5"/>
  <c r="N199" i="5"/>
  <c r="E159" i="5"/>
  <c r="E95" i="5"/>
  <c r="N12" i="5"/>
  <c r="E134" i="5"/>
  <c r="N54" i="5"/>
  <c r="N167" i="5"/>
  <c r="E133" i="5"/>
  <c r="N62" i="5"/>
  <c r="N150" i="5"/>
  <c r="E181" i="5"/>
  <c r="E45" i="5"/>
  <c r="N169" i="5"/>
  <c r="N9" i="5"/>
  <c r="N121" i="5"/>
  <c r="AT186" i="5"/>
  <c r="AO186" i="5"/>
  <c r="AL186" i="5"/>
  <c r="AT154" i="5"/>
  <c r="AO154" i="5"/>
  <c r="AL154" i="5"/>
  <c r="AT122" i="5"/>
  <c r="AO122" i="5"/>
  <c r="AL122" i="5"/>
  <c r="AT90" i="5"/>
  <c r="AO90" i="5"/>
  <c r="AL90" i="5"/>
  <c r="AT50" i="5"/>
  <c r="AO50" i="5"/>
  <c r="AL50" i="5"/>
  <c r="AK184" i="5"/>
  <c r="AC184" i="5"/>
  <c r="AF184" i="5"/>
  <c r="AK152" i="5"/>
  <c r="AC152" i="5"/>
  <c r="AF152" i="5"/>
  <c r="AK120" i="5"/>
  <c r="AC120" i="5"/>
  <c r="AF120" i="5"/>
  <c r="AK96" i="5"/>
  <c r="AC96" i="5"/>
  <c r="AF96" i="5"/>
  <c r="AK64" i="5"/>
  <c r="AC64" i="5"/>
  <c r="AF64" i="5"/>
  <c r="AB174" i="5"/>
  <c r="T174" i="5"/>
  <c r="W174" i="5"/>
  <c r="AB134" i="5"/>
  <c r="T134" i="5"/>
  <c r="W134" i="5"/>
  <c r="AB86" i="5"/>
  <c r="T86" i="5"/>
  <c r="W86" i="5"/>
  <c r="N196" i="5"/>
  <c r="AT177" i="5"/>
  <c r="AO177" i="5"/>
  <c r="AL177" i="5"/>
  <c r="AT145" i="5"/>
  <c r="AO145" i="5"/>
  <c r="AL145" i="5"/>
  <c r="AT121" i="5"/>
  <c r="AO121" i="5"/>
  <c r="AL121" i="5"/>
  <c r="AT97" i="5"/>
  <c r="AO97" i="5"/>
  <c r="AL97" i="5"/>
  <c r="AT65" i="5"/>
  <c r="AO65" i="5"/>
  <c r="AL65" i="5"/>
  <c r="AT49" i="5"/>
  <c r="AO49" i="5"/>
  <c r="AL49" i="5"/>
  <c r="AO25" i="5"/>
  <c r="AK191" i="5"/>
  <c r="AC191" i="5"/>
  <c r="AF191" i="5"/>
  <c r="AK167" i="5"/>
  <c r="AF167" i="5"/>
  <c r="AC167" i="5"/>
  <c r="AK143" i="5"/>
  <c r="AC143" i="5"/>
  <c r="AF143" i="5"/>
  <c r="AK111" i="5"/>
  <c r="AF111" i="5"/>
  <c r="AC111" i="5"/>
  <c r="AK79" i="5"/>
  <c r="AF79" i="5"/>
  <c r="AC79" i="5"/>
  <c r="AK47" i="5"/>
  <c r="AF47" i="5"/>
  <c r="AC47" i="5"/>
  <c r="AB173" i="5"/>
  <c r="W173" i="5"/>
  <c r="T173" i="5"/>
  <c r="AB157" i="5"/>
  <c r="T157" i="5"/>
  <c r="W157" i="5"/>
  <c r="AB125" i="5"/>
  <c r="T125" i="5"/>
  <c r="W125" i="5"/>
  <c r="AB101" i="5"/>
  <c r="T101" i="5"/>
  <c r="W101" i="5"/>
  <c r="AB85" i="5"/>
  <c r="T85" i="5"/>
  <c r="W85" i="5"/>
  <c r="AB69" i="5"/>
  <c r="T69" i="5"/>
  <c r="W69" i="5"/>
  <c r="AB53" i="5"/>
  <c r="T53" i="5"/>
  <c r="W53" i="5"/>
  <c r="AB45" i="5"/>
  <c r="T45" i="5"/>
  <c r="W45" i="5"/>
  <c r="AB29" i="5"/>
  <c r="W29" i="5"/>
  <c r="T29" i="5"/>
  <c r="AB13" i="5"/>
  <c r="W13" i="5"/>
  <c r="T13" i="5"/>
  <c r="AB5" i="5"/>
  <c r="W5" i="5"/>
  <c r="T5" i="5"/>
  <c r="N186" i="5"/>
  <c r="N170" i="5"/>
  <c r="N154" i="5"/>
  <c r="N138" i="5"/>
  <c r="N122" i="5"/>
  <c r="N106" i="5"/>
  <c r="N90" i="5"/>
  <c r="N74" i="5"/>
  <c r="N58" i="5"/>
  <c r="N42" i="5"/>
  <c r="E8" i="5"/>
  <c r="N179" i="5"/>
  <c r="N34" i="5"/>
  <c r="E114" i="5"/>
  <c r="AT200" i="5"/>
  <c r="AO200" i="5"/>
  <c r="AL200" i="5"/>
  <c r="AT168" i="5"/>
  <c r="AO168" i="5"/>
  <c r="AL168" i="5"/>
  <c r="AT144" i="5"/>
  <c r="AO144" i="5"/>
  <c r="AL144" i="5"/>
  <c r="AT120" i="5"/>
  <c r="AO120" i="5"/>
  <c r="AL120" i="5"/>
  <c r="AT96" i="5"/>
  <c r="AO96" i="5"/>
  <c r="AL96" i="5"/>
  <c r="AT64" i="5"/>
  <c r="AO64" i="5"/>
  <c r="AL64" i="5"/>
  <c r="AO16" i="5"/>
  <c r="AK182" i="5"/>
  <c r="AC182" i="5"/>
  <c r="AF182" i="5"/>
  <c r="AK166" i="5"/>
  <c r="AF166" i="5"/>
  <c r="AC166" i="5"/>
  <c r="AK134" i="5"/>
  <c r="AF134" i="5"/>
  <c r="AC134" i="5"/>
  <c r="AK102" i="5"/>
  <c r="AC102" i="5"/>
  <c r="AF102" i="5"/>
  <c r="AK78" i="5"/>
  <c r="AC78" i="5"/>
  <c r="AF78" i="5"/>
  <c r="AK46" i="5"/>
  <c r="AC46" i="5"/>
  <c r="AF46" i="5"/>
  <c r="AB188" i="5"/>
  <c r="W188" i="5"/>
  <c r="T188" i="5"/>
  <c r="AB148" i="5"/>
  <c r="T148" i="5"/>
  <c r="W148" i="5"/>
  <c r="AB116" i="5"/>
  <c r="T116" i="5"/>
  <c r="W116" i="5"/>
  <c r="AB84" i="5"/>
  <c r="T84" i="5"/>
  <c r="W84" i="5"/>
  <c r="AB52" i="5"/>
  <c r="T52" i="5"/>
  <c r="W52" i="5"/>
  <c r="AB20" i="5"/>
  <c r="W20" i="5"/>
  <c r="T20" i="5"/>
  <c r="E193" i="5"/>
  <c r="E161" i="5"/>
  <c r="E129" i="5"/>
  <c r="E105" i="5"/>
  <c r="E65" i="5"/>
  <c r="E41" i="5"/>
  <c r="AT198" i="5"/>
  <c r="AO198" i="5"/>
  <c r="AL198" i="5"/>
  <c r="AT182" i="5"/>
  <c r="AO182" i="5"/>
  <c r="AL182" i="5"/>
  <c r="AT158" i="5"/>
  <c r="AO158" i="5"/>
  <c r="AL158" i="5"/>
  <c r="AT142" i="5"/>
  <c r="AO142" i="5"/>
  <c r="AL142" i="5"/>
  <c r="AT118" i="5"/>
  <c r="AO118" i="5"/>
  <c r="AL118" i="5"/>
  <c r="AT94" i="5"/>
  <c r="AO94" i="5"/>
  <c r="AL94" i="5"/>
  <c r="AT78" i="5"/>
  <c r="AO78" i="5"/>
  <c r="AL78" i="5"/>
  <c r="AT54" i="5"/>
  <c r="AO54" i="5"/>
  <c r="AL54" i="5"/>
  <c r="AK188" i="5"/>
  <c r="AC188" i="5"/>
  <c r="AF188" i="5"/>
  <c r="AK164" i="5"/>
  <c r="AC164" i="5"/>
  <c r="AF164" i="5"/>
  <c r="AK140" i="5"/>
  <c r="AC140" i="5"/>
  <c r="AF140" i="5"/>
  <c r="AK116" i="5"/>
  <c r="AC116" i="5"/>
  <c r="AF116" i="5"/>
  <c r="AK92" i="5"/>
  <c r="AC92" i="5"/>
  <c r="AF92" i="5"/>
  <c r="AK68" i="5"/>
  <c r="AC68" i="5"/>
  <c r="AF68" i="5"/>
  <c r="AK44" i="5"/>
  <c r="AC44" i="5"/>
  <c r="AF44" i="5"/>
  <c r="AB194" i="5"/>
  <c r="W194" i="5"/>
  <c r="T194" i="5"/>
  <c r="AB170" i="5"/>
  <c r="W170" i="5"/>
  <c r="T170" i="5"/>
  <c r="AB138" i="5"/>
  <c r="T138" i="5"/>
  <c r="W138" i="5"/>
  <c r="AB90" i="5"/>
  <c r="T90" i="5"/>
  <c r="W90" i="5"/>
  <c r="N83" i="5"/>
  <c r="N103" i="5"/>
  <c r="E175" i="5"/>
  <c r="E111" i="5"/>
  <c r="E47" i="5"/>
  <c r="N183" i="5"/>
  <c r="E34" i="5"/>
  <c r="N56" i="5"/>
  <c r="N160" i="5"/>
  <c r="N152" i="5"/>
  <c r="N68" i="5"/>
  <c r="E108" i="5"/>
  <c r="N18" i="5"/>
  <c r="AT189" i="5"/>
  <c r="AO189" i="5"/>
  <c r="AL189" i="5"/>
  <c r="AT173" i="5"/>
  <c r="AO173" i="5"/>
  <c r="AL173" i="5"/>
  <c r="AT149" i="5"/>
  <c r="AO149" i="5"/>
  <c r="AL149" i="5"/>
  <c r="AT125" i="5"/>
  <c r="AO125" i="5"/>
  <c r="AL125" i="5"/>
  <c r="AT101" i="5"/>
  <c r="AO101" i="5"/>
  <c r="AL101" i="5"/>
  <c r="AT77" i="5"/>
  <c r="AO77" i="5"/>
  <c r="AL77" i="5"/>
  <c r="AT53" i="5"/>
  <c r="AO53" i="5"/>
  <c r="AL53" i="5"/>
  <c r="AO13" i="5"/>
  <c r="AK187" i="5"/>
  <c r="AF187" i="5"/>
  <c r="AC187" i="5"/>
  <c r="AK163" i="5"/>
  <c r="AF163" i="5"/>
  <c r="AC163" i="5"/>
  <c r="AK115" i="5"/>
  <c r="AF115" i="5"/>
  <c r="AC115" i="5"/>
  <c r="AT195" i="5"/>
  <c r="AO195" i="5"/>
  <c r="AL195" i="5"/>
  <c r="AT187" i="5"/>
  <c r="AO187" i="5"/>
  <c r="AL187" i="5"/>
  <c r="AT179" i="5"/>
  <c r="AO179" i="5"/>
  <c r="AL179" i="5"/>
  <c r="AT171" i="5"/>
  <c r="AO171" i="5"/>
  <c r="AL171" i="5"/>
  <c r="AT163" i="5"/>
  <c r="AO163" i="5"/>
  <c r="AL163" i="5"/>
  <c r="AT155" i="5"/>
  <c r="AO155" i="5"/>
  <c r="AL155" i="5"/>
  <c r="AT147" i="5"/>
  <c r="AO147" i="5"/>
  <c r="AL147" i="5"/>
  <c r="AT139" i="5"/>
  <c r="AO139" i="5"/>
  <c r="AL139" i="5"/>
  <c r="AT131" i="5"/>
  <c r="AO131" i="5"/>
  <c r="AL131" i="5"/>
  <c r="AT123" i="5"/>
  <c r="AO123" i="5"/>
  <c r="AL123" i="5"/>
  <c r="AT115" i="5"/>
  <c r="AO115" i="5"/>
  <c r="AL115" i="5"/>
  <c r="AT107" i="5"/>
  <c r="AO107" i="5"/>
  <c r="AL107" i="5"/>
  <c r="AT99" i="5"/>
  <c r="AO99" i="5"/>
  <c r="AL99" i="5"/>
  <c r="AT91" i="5"/>
  <c r="AO91" i="5"/>
  <c r="AL91" i="5"/>
  <c r="AT83" i="5"/>
  <c r="AO83" i="5"/>
  <c r="AL83" i="5"/>
  <c r="AT75" i="5"/>
  <c r="AO75" i="5"/>
  <c r="AL75" i="5"/>
  <c r="AT67" i="5"/>
  <c r="AO67" i="5"/>
  <c r="AL67" i="5"/>
  <c r="AT59" i="5"/>
  <c r="AO59" i="5"/>
  <c r="AL59" i="5"/>
  <c r="AT51" i="5"/>
  <c r="AO51" i="5"/>
  <c r="AL51" i="5"/>
  <c r="AT43" i="5"/>
  <c r="AO43" i="5"/>
  <c r="AL43" i="5"/>
  <c r="AO35" i="5"/>
  <c r="AO27" i="5"/>
  <c r="AO19" i="5"/>
  <c r="AO11" i="5"/>
  <c r="AK193" i="5"/>
  <c r="AF193" i="5"/>
  <c r="AC193" i="5"/>
  <c r="AK185" i="5"/>
  <c r="AF185" i="5"/>
  <c r="AC185" i="5"/>
  <c r="AK177" i="5"/>
  <c r="AF177" i="5"/>
  <c r="AC177" i="5"/>
  <c r="AK169" i="5"/>
  <c r="AF169" i="5"/>
  <c r="AC169" i="5"/>
  <c r="AK161" i="5"/>
  <c r="AF161" i="5"/>
  <c r="AC161" i="5"/>
  <c r="AK153" i="5"/>
  <c r="AF153" i="5"/>
  <c r="AC153" i="5"/>
  <c r="AK145" i="5"/>
  <c r="AF145" i="5"/>
  <c r="AC145" i="5"/>
  <c r="AK137" i="5"/>
  <c r="AF137" i="5"/>
  <c r="AC137" i="5"/>
  <c r="AK129" i="5"/>
  <c r="AF129" i="5"/>
  <c r="AC129" i="5"/>
  <c r="AK121" i="5"/>
  <c r="AF121" i="5"/>
  <c r="AC121" i="5"/>
  <c r="AK113" i="5"/>
  <c r="AF113" i="5"/>
  <c r="AC113" i="5"/>
  <c r="AK105" i="5"/>
  <c r="AF105" i="5"/>
  <c r="AC105" i="5"/>
  <c r="AK97" i="5"/>
  <c r="AF97" i="5"/>
  <c r="AC97" i="5"/>
  <c r="AK89" i="5"/>
  <c r="AF89" i="5"/>
  <c r="AC89" i="5"/>
  <c r="AK81" i="5"/>
  <c r="AF81" i="5"/>
  <c r="AC81" i="5"/>
  <c r="AK73" i="5"/>
  <c r="AF73" i="5"/>
  <c r="AC73" i="5"/>
  <c r="AK65" i="5"/>
  <c r="AF65" i="5"/>
  <c r="AC65" i="5"/>
  <c r="AK57" i="5"/>
  <c r="AF57" i="5"/>
  <c r="AC57" i="5"/>
  <c r="AK49" i="5"/>
  <c r="AF49" i="5"/>
  <c r="AC49" i="5"/>
  <c r="AB199" i="5"/>
  <c r="W199" i="5"/>
  <c r="T199" i="5"/>
  <c r="AB191" i="5"/>
  <c r="W191" i="5"/>
  <c r="T191" i="5"/>
  <c r="AB183" i="5"/>
  <c r="W183" i="5"/>
  <c r="T183" i="5"/>
  <c r="AB175" i="5"/>
  <c r="W175" i="5"/>
  <c r="T175" i="5"/>
  <c r="AB167" i="5"/>
  <c r="W167" i="5"/>
  <c r="T167" i="5"/>
  <c r="AB159" i="5"/>
  <c r="W159" i="5"/>
  <c r="T159" i="5"/>
  <c r="AB151" i="5"/>
  <c r="W151" i="5"/>
  <c r="T151" i="5"/>
  <c r="AB143" i="5"/>
  <c r="W143" i="5"/>
  <c r="T143" i="5"/>
  <c r="AB135" i="5"/>
  <c r="W135" i="5"/>
  <c r="T135" i="5"/>
  <c r="AB127" i="5"/>
  <c r="W127" i="5"/>
  <c r="T127" i="5"/>
  <c r="AB119" i="5"/>
  <c r="W119" i="5"/>
  <c r="T119" i="5"/>
  <c r="AB111" i="5"/>
  <c r="W111" i="5"/>
  <c r="T111" i="5"/>
  <c r="AB103" i="5"/>
  <c r="W103" i="5"/>
  <c r="T103" i="5"/>
  <c r="AB95" i="5"/>
  <c r="W95" i="5"/>
  <c r="T95" i="5"/>
  <c r="AB87" i="5"/>
  <c r="W87" i="5"/>
  <c r="T87" i="5"/>
  <c r="AB79" i="5"/>
  <c r="W79" i="5"/>
  <c r="T79" i="5"/>
  <c r="AB71" i="5"/>
  <c r="W71" i="5"/>
  <c r="T71" i="5"/>
  <c r="AB63" i="5"/>
  <c r="W63" i="5"/>
  <c r="T63" i="5"/>
  <c r="AB55" i="5"/>
  <c r="W55" i="5"/>
  <c r="T55" i="5"/>
  <c r="AB47" i="5"/>
  <c r="W47" i="5"/>
  <c r="T47" i="5"/>
  <c r="AB39" i="5"/>
  <c r="W39" i="5"/>
  <c r="T39" i="5"/>
  <c r="W31" i="5"/>
  <c r="AB23" i="5"/>
  <c r="W23" i="5"/>
  <c r="T23" i="5"/>
  <c r="AB15" i="5"/>
  <c r="W15" i="5"/>
  <c r="T15" i="5"/>
  <c r="AB7" i="5"/>
  <c r="W7" i="5"/>
  <c r="T7" i="5"/>
  <c r="E196" i="5"/>
  <c r="N188" i="5"/>
  <c r="E180" i="5"/>
  <c r="N172" i="5"/>
  <c r="E164" i="5"/>
  <c r="N156" i="5"/>
  <c r="E148" i="5"/>
  <c r="N140" i="5"/>
  <c r="E132" i="5"/>
  <c r="N124" i="5"/>
  <c r="E116" i="5"/>
  <c r="N108" i="5"/>
  <c r="E100" i="5"/>
  <c r="N92" i="5"/>
  <c r="E84" i="5"/>
  <c r="N76" i="5"/>
  <c r="E68" i="5"/>
  <c r="N60" i="5"/>
  <c r="E52" i="5"/>
  <c r="N44" i="5"/>
  <c r="N26" i="5"/>
  <c r="N10" i="5"/>
  <c r="E39" i="5"/>
  <c r="N19" i="5"/>
  <c r="N115" i="5"/>
  <c r="E142" i="5"/>
  <c r="E4" i="5"/>
  <c r="N191" i="5"/>
  <c r="E152" i="5"/>
  <c r="E88" i="5"/>
  <c r="N139" i="5"/>
  <c r="E150" i="5"/>
  <c r="N15" i="5"/>
  <c r="N148" i="5"/>
  <c r="E151" i="5"/>
  <c r="E87" i="5"/>
  <c r="N37" i="5"/>
  <c r="E102" i="5"/>
  <c r="N47" i="5"/>
  <c r="N102" i="5"/>
  <c r="N21" i="5"/>
  <c r="E117" i="5"/>
  <c r="N88" i="5"/>
  <c r="E194" i="5"/>
  <c r="N84" i="5"/>
  <c r="N70" i="5"/>
  <c r="N158" i="5"/>
  <c r="E165" i="5"/>
  <c r="N8" i="5"/>
  <c r="N96" i="5"/>
  <c r="N200" i="5"/>
  <c r="E74" i="5"/>
  <c r="N64" i="5"/>
  <c r="E178" i="5"/>
  <c r="N164" i="5"/>
  <c r="N17" i="5"/>
  <c r="N73" i="5"/>
  <c r="N129" i="5"/>
  <c r="E122" i="5"/>
  <c r="E58" i="5"/>
  <c r="AK37" i="5"/>
  <c r="AC37" i="5"/>
  <c r="AF37" i="5"/>
  <c r="AK29" i="5"/>
  <c r="AF29" i="5"/>
  <c r="AC29" i="5"/>
  <c r="AK21" i="5"/>
  <c r="AF21" i="5"/>
  <c r="AC21" i="5"/>
  <c r="AK13" i="5"/>
  <c r="AF13" i="5"/>
  <c r="AC13" i="5"/>
  <c r="AK5" i="5"/>
  <c r="AF5" i="5"/>
  <c r="AC5" i="5"/>
  <c r="AK19" i="5"/>
  <c r="AF19" i="5"/>
  <c r="AC19" i="5"/>
  <c r="AK34" i="5"/>
  <c r="AC34" i="5"/>
  <c r="AF34" i="5"/>
  <c r="AK26" i="5"/>
  <c r="AF26" i="5"/>
  <c r="AC26" i="5"/>
  <c r="AK18" i="5"/>
  <c r="AF18" i="5"/>
  <c r="AC18" i="5"/>
  <c r="AK10" i="5"/>
  <c r="AF10" i="5"/>
  <c r="AC10" i="5"/>
  <c r="AK38" i="5"/>
  <c r="AF38" i="5"/>
  <c r="AC38" i="5"/>
  <c r="AK30" i="5"/>
  <c r="AF30" i="5"/>
  <c r="AC30" i="5"/>
  <c r="AK22" i="5"/>
  <c r="AF22" i="5"/>
  <c r="AC22" i="5"/>
  <c r="AK14" i="5"/>
  <c r="AF14" i="5"/>
  <c r="AC14" i="5"/>
  <c r="AK6" i="5"/>
  <c r="AF6" i="5"/>
  <c r="AC6" i="5"/>
  <c r="AK40" i="5"/>
  <c r="AF40" i="5"/>
  <c r="AC40" i="5"/>
  <c r="AK32" i="5"/>
  <c r="AC32" i="5"/>
  <c r="AF32" i="5"/>
  <c r="AK24" i="5"/>
  <c r="AC24" i="5"/>
  <c r="AF24" i="5"/>
  <c r="AK16" i="5"/>
  <c r="AF16" i="5"/>
  <c r="AC16" i="5"/>
  <c r="AK8" i="5"/>
  <c r="AF8" i="5"/>
  <c r="AC8" i="5"/>
  <c r="AK36" i="5"/>
  <c r="AC36" i="5"/>
  <c r="AF36" i="5"/>
  <c r="AK28" i="5"/>
  <c r="AF28" i="5"/>
  <c r="AC28" i="5"/>
  <c r="AK20" i="5"/>
  <c r="AF20" i="5"/>
  <c r="AC20" i="5"/>
  <c r="AK12" i="5"/>
  <c r="AF12" i="5"/>
  <c r="AC12" i="5"/>
  <c r="AK4" i="5"/>
  <c r="AF4" i="5"/>
  <c r="AC4" i="5"/>
  <c r="AK35" i="5"/>
  <c r="AC35" i="5"/>
  <c r="AF35" i="5"/>
  <c r="AK27" i="5"/>
  <c r="AF27" i="5"/>
  <c r="AC27" i="5"/>
  <c r="AK11" i="5"/>
  <c r="AF11" i="5"/>
  <c r="AC11" i="5"/>
  <c r="AK3" i="5"/>
  <c r="AF3" i="5"/>
  <c r="AC3" i="5"/>
  <c r="AK41" i="5"/>
  <c r="AF41" i="5"/>
  <c r="AC41" i="5"/>
  <c r="AK33" i="5"/>
  <c r="AF33" i="5"/>
  <c r="AC33" i="5"/>
  <c r="AK25" i="5"/>
  <c r="AF25" i="5"/>
  <c r="AC25" i="5"/>
  <c r="AK17" i="5"/>
  <c r="AF17" i="5"/>
  <c r="AC17" i="5"/>
  <c r="AK9" i="5"/>
  <c r="AF9" i="5"/>
  <c r="AC9" i="5"/>
  <c r="AK39" i="5"/>
  <c r="AC39" i="5"/>
  <c r="AF39" i="5"/>
  <c r="AK31" i="5"/>
  <c r="AF31" i="5"/>
  <c r="AK23" i="5"/>
  <c r="AC23" i="5"/>
  <c r="AF23" i="5"/>
  <c r="AK15" i="5"/>
  <c r="AF15" i="5"/>
  <c r="AC15" i="5"/>
  <c r="AK7" i="5"/>
  <c r="AF7" i="5"/>
  <c r="AC7" i="5"/>
  <c r="AT36" i="5"/>
  <c r="AL36" i="5"/>
  <c r="AT12" i="5"/>
  <c r="AL12" i="5"/>
  <c r="AT35" i="5"/>
  <c r="AL35" i="5"/>
  <c r="AT3" i="5"/>
  <c r="AL3" i="5"/>
  <c r="AT34" i="5"/>
  <c r="AL34" i="5"/>
  <c r="AT18" i="5"/>
  <c r="AL18" i="5"/>
  <c r="AT41" i="5"/>
  <c r="AL41" i="5"/>
  <c r="AT25" i="5"/>
  <c r="AL25" i="5"/>
  <c r="AT9" i="5"/>
  <c r="AL9" i="5"/>
  <c r="AT40" i="5"/>
  <c r="AL40" i="5"/>
  <c r="AT32" i="5"/>
  <c r="AL32" i="5"/>
  <c r="AT24" i="5"/>
  <c r="AL24" i="5"/>
  <c r="AT16" i="5"/>
  <c r="AL16" i="5"/>
  <c r="AT8" i="5"/>
  <c r="AL8" i="5"/>
  <c r="AT20" i="5"/>
  <c r="AL20" i="5"/>
  <c r="AT27" i="5"/>
  <c r="AL27" i="5"/>
  <c r="AT11" i="5"/>
  <c r="AL11" i="5"/>
  <c r="AT26" i="5"/>
  <c r="AL26" i="5"/>
  <c r="AT33" i="5"/>
  <c r="AL33" i="5"/>
  <c r="AT17" i="5"/>
  <c r="AL17" i="5"/>
  <c r="AT39" i="5"/>
  <c r="AL39" i="5"/>
  <c r="AT23" i="5"/>
  <c r="AL23" i="5"/>
  <c r="AT15" i="5"/>
  <c r="AL15" i="5"/>
  <c r="AT7" i="5"/>
  <c r="AL7" i="5"/>
  <c r="AT28" i="5"/>
  <c r="AL28" i="5"/>
  <c r="AT4" i="5"/>
  <c r="AL4" i="5"/>
  <c r="AT19" i="5"/>
  <c r="AL19" i="5"/>
  <c r="AT10" i="5"/>
  <c r="AL10" i="5"/>
  <c r="AT38" i="5"/>
  <c r="AL38" i="5"/>
  <c r="AT30" i="5"/>
  <c r="AL30" i="5"/>
  <c r="AT22" i="5"/>
  <c r="AL22" i="5"/>
  <c r="AT14" i="5"/>
  <c r="AL14" i="5"/>
  <c r="AT6" i="5"/>
  <c r="AL6" i="5"/>
  <c r="AT37" i="5"/>
  <c r="AL37" i="5"/>
  <c r="AT29" i="5"/>
  <c r="AL29" i="5"/>
  <c r="AT21" i="5"/>
  <c r="AL21" i="5"/>
  <c r="AT13" i="5"/>
  <c r="AL13" i="5"/>
  <c r="AT5" i="5"/>
  <c r="AL5" i="5"/>
  <c r="AB31" i="5"/>
  <c r="AC31" i="5"/>
  <c r="T31" i="5"/>
  <c r="AT31" i="5"/>
  <c r="AL31" i="5"/>
  <c r="J4" i="5"/>
  <c r="J8" i="5"/>
  <c r="J11" i="5"/>
  <c r="J12" i="5"/>
  <c r="J16" i="5"/>
  <c r="J18" i="5"/>
  <c r="J19" i="5"/>
  <c r="J20" i="5"/>
  <c r="J24" i="5"/>
  <c r="J27" i="5"/>
  <c r="J28" i="5"/>
  <c r="J35" i="5"/>
  <c r="J43" i="5"/>
  <c r="J44" i="5"/>
  <c r="J48" i="5"/>
  <c r="J50" i="5"/>
  <c r="J52" i="5"/>
  <c r="J58" i="5"/>
  <c r="J59" i="5"/>
  <c r="J60" i="5"/>
  <c r="J64" i="5"/>
  <c r="J67" i="5"/>
  <c r="J68" i="5"/>
  <c r="J72" i="5"/>
  <c r="J74" i="5"/>
  <c r="J75" i="5"/>
  <c r="J76" i="5"/>
  <c r="J83" i="5"/>
  <c r="J84" i="5"/>
  <c r="J88" i="5"/>
  <c r="J90" i="5"/>
  <c r="J91" i="5"/>
  <c r="J92" i="5"/>
  <c r="J96" i="5"/>
  <c r="J99" i="5"/>
  <c r="J100" i="5"/>
  <c r="J104" i="5"/>
  <c r="J106" i="5"/>
  <c r="J107" i="5"/>
  <c r="J108" i="5"/>
  <c r="J112" i="5"/>
  <c r="J116" i="5"/>
  <c r="J123" i="5"/>
  <c r="J124" i="5"/>
  <c r="J128" i="5"/>
  <c r="J130" i="5"/>
  <c r="J131" i="5"/>
  <c r="J132" i="5"/>
  <c r="J138" i="5"/>
  <c r="J139" i="5"/>
  <c r="J140" i="5"/>
  <c r="J146" i="5"/>
  <c r="J147" i="5"/>
  <c r="J152" i="5"/>
  <c r="J155" i="5"/>
  <c r="J156" i="5"/>
  <c r="J160" i="5"/>
  <c r="J162" i="5"/>
  <c r="J163" i="5"/>
  <c r="J164" i="5"/>
  <c r="J168" i="5"/>
  <c r="J169" i="5"/>
  <c r="J171" i="5"/>
  <c r="J172" i="5"/>
  <c r="J176" i="5"/>
  <c r="J178" i="5"/>
  <c r="J179" i="5"/>
  <c r="J184" i="5"/>
  <c r="J187" i="5"/>
  <c r="J188" i="5"/>
  <c r="J192" i="5"/>
  <c r="J194" i="5"/>
  <c r="J195" i="5"/>
  <c r="J196" i="5"/>
  <c r="J10" i="5"/>
  <c r="J26" i="5"/>
  <c r="J34" i="5"/>
  <c r="J36" i="5"/>
  <c r="J40" i="5"/>
  <c r="J42" i="5"/>
  <c r="J51" i="5"/>
  <c r="J66" i="5"/>
  <c r="J80" i="5"/>
  <c r="J82" i="5"/>
  <c r="J86" i="5"/>
  <c r="J98" i="5"/>
  <c r="J114" i="5"/>
  <c r="J115" i="5"/>
  <c r="J134" i="5"/>
  <c r="J148" i="5"/>
  <c r="J154" i="5"/>
  <c r="J170" i="5"/>
  <c r="J180" i="5"/>
  <c r="J186" i="5"/>
  <c r="J200" i="5"/>
  <c r="S9" i="5"/>
  <c r="S11" i="5"/>
  <c r="S12" i="5"/>
  <c r="S19" i="5"/>
  <c r="S27" i="5"/>
  <c r="S37" i="5"/>
  <c r="S38" i="5"/>
  <c r="S59" i="5"/>
  <c r="S65" i="5"/>
  <c r="S67" i="5"/>
  <c r="S75" i="5"/>
  <c r="S88" i="5"/>
  <c r="S91" i="5"/>
  <c r="S97" i="5"/>
  <c r="S115" i="5"/>
  <c r="S116" i="5"/>
  <c r="S118" i="5"/>
  <c r="S129" i="5"/>
  <c r="S130" i="5"/>
  <c r="S132" i="5"/>
  <c r="S137" i="5"/>
  <c r="S139" i="5"/>
  <c r="S164" i="5"/>
  <c r="S169" i="5"/>
  <c r="S179" i="5"/>
  <c r="S180" i="5"/>
  <c r="S188" i="5"/>
  <c r="S194" i="5"/>
  <c r="S195" i="5"/>
  <c r="S198" i="5"/>
  <c r="S10" i="5"/>
  <c r="S18" i="5"/>
  <c r="S20" i="5"/>
  <c r="S26" i="5"/>
  <c r="S28" i="5"/>
  <c r="S29" i="5"/>
  <c r="S34" i="5"/>
  <c r="S42" i="5"/>
  <c r="S44" i="5"/>
  <c r="S45" i="5"/>
  <c r="S46" i="5"/>
  <c r="S49" i="5"/>
  <c r="S50" i="5"/>
  <c r="S53" i="5"/>
  <c r="S54" i="5"/>
  <c r="S56" i="5"/>
  <c r="S58" i="5"/>
  <c r="S61" i="5"/>
  <c r="S62" i="5"/>
  <c r="S68" i="5"/>
  <c r="S70" i="5"/>
  <c r="S73" i="5"/>
  <c r="S74" i="5"/>
  <c r="S82" i="5"/>
  <c r="S83" i="5"/>
  <c r="S86" i="5"/>
  <c r="S90" i="5"/>
  <c r="S92" i="5"/>
  <c r="S94" i="5"/>
  <c r="S98" i="5"/>
  <c r="S100" i="5"/>
  <c r="S106" i="5"/>
  <c r="S108" i="5"/>
  <c r="S110" i="5"/>
  <c r="S114" i="5"/>
  <c r="S117" i="5"/>
  <c r="S120" i="5"/>
  <c r="S122" i="5"/>
  <c r="S125" i="5"/>
  <c r="S126" i="5"/>
  <c r="S134" i="5"/>
  <c r="S138" i="5"/>
  <c r="S140" i="5"/>
  <c r="S146" i="5"/>
  <c r="S149" i="5"/>
  <c r="S150" i="5"/>
  <c r="S153" i="5"/>
  <c r="S154" i="5"/>
  <c r="S156" i="5"/>
  <c r="S158" i="5"/>
  <c r="S160" i="5"/>
  <c r="S162" i="5"/>
  <c r="S170" i="5"/>
  <c r="S171" i="5"/>
  <c r="S172" i="5"/>
  <c r="S173" i="5"/>
  <c r="S174" i="5"/>
  <c r="S176" i="5"/>
  <c r="S178" i="5"/>
  <c r="S181" i="5"/>
  <c r="S182" i="5"/>
  <c r="S184" i="5"/>
  <c r="S186" i="5"/>
  <c r="S189" i="5"/>
  <c r="S190" i="5"/>
  <c r="S193" i="5"/>
  <c r="S196" i="5"/>
  <c r="D176" i="5"/>
  <c r="M152" i="5"/>
  <c r="AE200" i="5"/>
  <c r="V27" i="5"/>
  <c r="D125" i="5"/>
  <c r="AE123" i="5"/>
  <c r="D163" i="5"/>
  <c r="D173" i="5"/>
  <c r="D31" i="5"/>
  <c r="D137" i="5"/>
  <c r="D143" i="5"/>
  <c r="V82" i="5"/>
  <c r="M110" i="5"/>
  <c r="M118" i="5"/>
  <c r="V154" i="5"/>
  <c r="V15" i="5"/>
  <c r="M43" i="5"/>
  <c r="M83" i="5"/>
  <c r="M155" i="5"/>
  <c r="V80" i="5"/>
  <c r="M57" i="5"/>
  <c r="V93" i="5"/>
  <c r="V12" i="5"/>
  <c r="V58" i="5"/>
  <c r="M154" i="5"/>
  <c r="M182" i="5"/>
  <c r="M133" i="5"/>
  <c r="V197" i="5"/>
  <c r="M147" i="5"/>
  <c r="M80" i="5"/>
  <c r="V104" i="5"/>
  <c r="V168" i="5"/>
  <c r="M61" i="5"/>
  <c r="M49" i="5"/>
  <c r="V64" i="5"/>
  <c r="M112" i="5"/>
  <c r="M136" i="5"/>
  <c r="V85" i="5"/>
  <c r="V24" i="5"/>
  <c r="M195" i="5"/>
  <c r="V36" i="5"/>
  <c r="M24" i="5"/>
  <c r="M122" i="5"/>
  <c r="D158" i="5"/>
  <c r="V23" i="5"/>
  <c r="M53" i="5"/>
  <c r="M197" i="5"/>
  <c r="M167" i="5"/>
  <c r="V77" i="5"/>
  <c r="M48" i="5"/>
  <c r="V120" i="5"/>
  <c r="M41" i="5"/>
  <c r="D169" i="5"/>
  <c r="M30" i="5"/>
  <c r="V54" i="5"/>
  <c r="V126" i="5"/>
  <c r="V33" i="5"/>
  <c r="V89" i="5"/>
  <c r="V119" i="5"/>
  <c r="V97" i="5"/>
  <c r="M52" i="5"/>
  <c r="M42" i="5"/>
  <c r="M94" i="5"/>
  <c r="V165" i="5"/>
  <c r="M193" i="5"/>
  <c r="V43" i="5"/>
  <c r="M187" i="5"/>
  <c r="M199" i="5"/>
  <c r="M92" i="5"/>
  <c r="V128" i="5"/>
  <c r="M148" i="5"/>
  <c r="V57" i="5"/>
  <c r="M93" i="5"/>
  <c r="M157" i="5"/>
  <c r="V62" i="5"/>
  <c r="V90" i="5"/>
  <c r="D138" i="5"/>
  <c r="V150" i="5"/>
  <c r="M186" i="5"/>
  <c r="M113" i="5"/>
  <c r="M51" i="5"/>
  <c r="M127" i="5"/>
  <c r="M36" i="5"/>
  <c r="M76" i="5"/>
  <c r="M120" i="5"/>
  <c r="M184" i="5"/>
  <c r="V145" i="5"/>
  <c r="M34" i="5"/>
  <c r="V98" i="5"/>
  <c r="V87" i="5"/>
  <c r="M111" i="5"/>
  <c r="M135" i="5"/>
  <c r="V155" i="5"/>
  <c r="M189" i="5"/>
  <c r="M18" i="5"/>
  <c r="V180" i="5"/>
  <c r="M69" i="5"/>
  <c r="M169" i="5"/>
  <c r="M7" i="5"/>
  <c r="M16" i="5"/>
  <c r="V78" i="5"/>
  <c r="M114" i="5"/>
  <c r="D11" i="5"/>
  <c r="V79" i="5"/>
  <c r="M91" i="5"/>
  <c r="M103" i="5"/>
  <c r="V139" i="5"/>
  <c r="V195" i="5"/>
  <c r="V121" i="5"/>
  <c r="V161" i="5"/>
  <c r="V52" i="5"/>
  <c r="M88" i="5"/>
  <c r="V100" i="5"/>
  <c r="V136" i="5"/>
  <c r="AE169" i="5"/>
  <c r="AE93" i="5"/>
  <c r="AE96" i="5"/>
  <c r="AE36" i="5"/>
  <c r="AE173" i="5"/>
  <c r="AE187" i="5"/>
  <c r="AE147" i="5"/>
  <c r="AE119" i="5"/>
  <c r="AE39" i="5"/>
  <c r="AE165" i="5"/>
  <c r="AE125" i="5"/>
  <c r="AE61" i="5"/>
  <c r="AE15" i="5"/>
  <c r="AE162" i="5"/>
  <c r="AE154" i="5"/>
  <c r="AE118" i="5"/>
  <c r="AE94" i="5"/>
  <c r="AE54" i="5"/>
  <c r="AE157" i="5"/>
  <c r="AE32" i="5"/>
  <c r="AE131" i="5"/>
  <c r="AE83" i="5"/>
  <c r="AE193" i="5"/>
  <c r="AE81" i="5"/>
  <c r="AE45" i="5"/>
  <c r="AE170" i="5"/>
  <c r="AE69" i="5"/>
  <c r="AE144" i="5"/>
  <c r="AE116" i="5"/>
  <c r="AE108" i="5"/>
  <c r="AE84" i="5"/>
  <c r="AE48" i="5"/>
  <c r="AE40" i="5"/>
  <c r="AE171" i="5"/>
  <c r="AE167" i="5"/>
  <c r="AE159" i="5"/>
  <c r="AE95" i="5"/>
  <c r="AE47" i="5"/>
  <c r="AE133" i="5"/>
  <c r="AE198" i="5"/>
  <c r="AE146" i="5"/>
  <c r="AE58" i="5"/>
  <c r="AE20" i="5"/>
  <c r="AE41" i="5"/>
  <c r="AE164" i="5"/>
  <c r="AE120" i="5"/>
  <c r="AE68" i="5"/>
  <c r="AE44" i="5"/>
  <c r="AE87" i="5"/>
  <c r="AE35" i="5"/>
  <c r="AE13" i="5"/>
  <c r="AE197" i="5"/>
  <c r="AE186" i="5"/>
  <c r="AE174" i="5"/>
  <c r="AE114" i="5"/>
  <c r="AE86" i="5"/>
  <c r="AE78" i="5"/>
  <c r="AE50" i="5"/>
  <c r="AE6" i="5"/>
  <c r="AE145" i="5"/>
  <c r="AE105" i="5"/>
  <c r="AE26" i="5"/>
  <c r="AE18" i="5"/>
  <c r="AE19" i="5"/>
  <c r="AE191" i="5"/>
  <c r="AE163" i="5"/>
  <c r="AE79" i="5"/>
  <c r="AE11" i="5"/>
  <c r="AE130" i="5"/>
  <c r="AE182" i="5"/>
  <c r="AE5" i="5"/>
  <c r="D5" i="5"/>
  <c r="AE38" i="5"/>
  <c r="AE90" i="5"/>
  <c r="AE142" i="5"/>
  <c r="D174" i="5"/>
  <c r="AE113" i="5"/>
  <c r="D35" i="5"/>
  <c r="AE67" i="5"/>
  <c r="AE107" i="5"/>
  <c r="D20" i="5"/>
  <c r="D90" i="5"/>
  <c r="D89" i="5"/>
  <c r="AE9" i="5"/>
  <c r="D199" i="5"/>
  <c r="D44" i="5"/>
  <c r="AE82" i="5"/>
  <c r="D166" i="5"/>
  <c r="D47" i="5"/>
  <c r="D71" i="5"/>
  <c r="D151" i="5"/>
  <c r="AE183" i="5"/>
  <c r="AE10" i="5"/>
  <c r="D41" i="5"/>
  <c r="AE153" i="5"/>
  <c r="AE63" i="5"/>
  <c r="AE16" i="5"/>
  <c r="AE55" i="5"/>
  <c r="AE189" i="5"/>
  <c r="D40" i="5"/>
  <c r="AE60" i="5"/>
  <c r="AE148" i="5"/>
  <c r="D156" i="5"/>
  <c r="D114" i="5"/>
  <c r="D76" i="5"/>
  <c r="D140" i="5"/>
  <c r="AE172" i="5"/>
  <c r="D184" i="5"/>
  <c r="AE196" i="5"/>
  <c r="AE7" i="5"/>
  <c r="AE138" i="5"/>
  <c r="AE177" i="5"/>
  <c r="AE43" i="5"/>
  <c r="AE91" i="5"/>
  <c r="AE103" i="5"/>
  <c r="AE111" i="5"/>
  <c r="AE56" i="5"/>
  <c r="D200" i="5"/>
  <c r="D157" i="5"/>
  <c r="D196" i="5"/>
  <c r="D116" i="5"/>
  <c r="D171" i="5"/>
  <c r="D127" i="5"/>
  <c r="D103" i="5"/>
  <c r="D102" i="5"/>
  <c r="D46" i="5"/>
  <c r="D16" i="5"/>
  <c r="D27" i="5"/>
  <c r="D92" i="5"/>
  <c r="D195" i="5"/>
  <c r="D159" i="5"/>
  <c r="D67" i="5"/>
  <c r="D178" i="5"/>
  <c r="D30" i="5"/>
  <c r="D129" i="5"/>
  <c r="D180" i="5"/>
  <c r="D100" i="5"/>
  <c r="D60" i="5"/>
  <c r="D14" i="5"/>
  <c r="D97" i="5"/>
  <c r="D123" i="5"/>
  <c r="D107" i="5"/>
  <c r="D79" i="5"/>
  <c r="D190" i="5"/>
  <c r="D122" i="5"/>
  <c r="D145" i="5"/>
  <c r="D57" i="5"/>
  <c r="D148" i="5"/>
  <c r="D112" i="5"/>
  <c r="D80" i="5"/>
  <c r="D18" i="5"/>
  <c r="D109" i="5"/>
  <c r="D19" i="5"/>
  <c r="D150" i="5"/>
  <c r="D70" i="5"/>
  <c r="D12" i="5"/>
  <c r="D117" i="5"/>
  <c r="D192" i="5"/>
  <c r="D48" i="5"/>
  <c r="D121" i="5"/>
  <c r="D175" i="5"/>
  <c r="D99" i="5"/>
  <c r="D25" i="5"/>
  <c r="D21" i="5"/>
  <c r="D181" i="5"/>
  <c r="D54" i="5"/>
  <c r="D197" i="5"/>
  <c r="AE71" i="5"/>
  <c r="D183" i="5"/>
  <c r="AE77" i="5"/>
  <c r="AE8" i="5"/>
  <c r="AE70" i="5"/>
  <c r="D33" i="5"/>
  <c r="AE53" i="5"/>
  <c r="AE181" i="5"/>
  <c r="D17" i="5"/>
  <c r="AE127" i="5"/>
  <c r="D135" i="5"/>
  <c r="AE109" i="5"/>
  <c r="AE14" i="5"/>
  <c r="AE72" i="5"/>
  <c r="AE124" i="5"/>
  <c r="V5" i="5"/>
  <c r="M106" i="5"/>
  <c r="M126" i="5"/>
  <c r="M142" i="5"/>
  <c r="M158" i="5"/>
  <c r="M194" i="5"/>
  <c r="V25" i="5"/>
  <c r="V55" i="5"/>
  <c r="V71" i="5"/>
  <c r="M99" i="5"/>
  <c r="V107" i="5"/>
  <c r="V115" i="5"/>
  <c r="M139" i="5"/>
  <c r="M163" i="5"/>
  <c r="V167" i="5"/>
  <c r="V49" i="5"/>
  <c r="V189" i="5"/>
  <c r="M156" i="5"/>
  <c r="M85" i="5"/>
  <c r="V105" i="5"/>
  <c r="M8" i="5"/>
  <c r="V66" i="5"/>
  <c r="M78" i="5"/>
  <c r="M90" i="5"/>
  <c r="V182" i="5"/>
  <c r="M23" i="5"/>
  <c r="V45" i="5"/>
  <c r="V177" i="5"/>
  <c r="M9" i="5"/>
  <c r="M13" i="5"/>
  <c r="V21" i="5"/>
  <c r="M67" i="5"/>
  <c r="V135" i="5"/>
  <c r="V37" i="5"/>
  <c r="M65" i="5"/>
  <c r="M137" i="5"/>
  <c r="V68" i="5"/>
  <c r="M160" i="5"/>
  <c r="M164" i="5"/>
  <c r="V20" i="5"/>
  <c r="M58" i="5"/>
  <c r="M66" i="5"/>
  <c r="V74" i="5"/>
  <c r="M86" i="5"/>
  <c r="V110" i="5"/>
  <c r="V118" i="5"/>
  <c r="V122" i="5"/>
  <c r="M134" i="5"/>
  <c r="V146" i="5"/>
  <c r="M125" i="5"/>
  <c r="V133" i="5"/>
  <c r="V35" i="5"/>
  <c r="V39" i="5"/>
  <c r="V59" i="5"/>
  <c r="M95" i="5"/>
  <c r="M143" i="5"/>
  <c r="V151" i="5"/>
  <c r="M171" i="5"/>
  <c r="V187" i="5"/>
  <c r="M37" i="5"/>
  <c r="V149" i="5"/>
  <c r="M14" i="5"/>
  <c r="V22" i="5"/>
  <c r="V40" i="5"/>
  <c r="V84" i="5"/>
  <c r="V112" i="5"/>
  <c r="V144" i="5"/>
  <c r="V160" i="5"/>
  <c r="M180" i="5"/>
  <c r="V188" i="5"/>
  <c r="V117" i="5"/>
  <c r="M129" i="5"/>
  <c r="M20" i="5"/>
  <c r="M74" i="5"/>
  <c r="V86" i="5"/>
  <c r="V170" i="5"/>
  <c r="V178" i="5"/>
  <c r="V186" i="5"/>
  <c r="V198" i="5"/>
  <c r="M45" i="5"/>
  <c r="M81" i="5"/>
  <c r="M101" i="5"/>
  <c r="M75" i="5"/>
  <c r="V131" i="5"/>
  <c r="V179" i="5"/>
  <c r="V109" i="5"/>
  <c r="M121" i="5"/>
  <c r="M10" i="5"/>
  <c r="V72" i="5"/>
  <c r="M84" i="5"/>
  <c r="M124" i="5"/>
  <c r="M132" i="5"/>
  <c r="V140" i="5"/>
  <c r="V176" i="5"/>
  <c r="AG275" i="5"/>
  <c r="AJ275" i="5"/>
  <c r="AG330" i="5"/>
  <c r="AJ330" i="5"/>
  <c r="AG385" i="5"/>
  <c r="AJ385" i="5"/>
  <c r="AG434" i="5"/>
  <c r="AJ434" i="5"/>
  <c r="AG498" i="5"/>
  <c r="AJ498" i="5"/>
  <c r="AG294" i="5"/>
  <c r="AJ294" i="5"/>
  <c r="AG367" i="5"/>
  <c r="AJ367" i="5"/>
  <c r="AG450" i="5"/>
  <c r="AJ450" i="5"/>
  <c r="AG257" i="5"/>
  <c r="AJ257" i="5"/>
  <c r="AG348" i="5"/>
  <c r="AJ348" i="5"/>
  <c r="AG418" i="5"/>
  <c r="AJ418" i="5"/>
  <c r="AG482" i="5"/>
  <c r="AJ482" i="5"/>
  <c r="AG239" i="5"/>
  <c r="AJ239" i="5"/>
  <c r="AG312" i="5"/>
  <c r="AJ312" i="5"/>
  <c r="AG402" i="5"/>
  <c r="AJ402" i="5"/>
  <c r="AG466" i="5"/>
  <c r="AJ466" i="5"/>
  <c r="AG184" i="5"/>
  <c r="AG254" i="5"/>
  <c r="AJ254" i="5"/>
  <c r="AG414" i="5"/>
  <c r="AJ414" i="5"/>
  <c r="AG271" i="5"/>
  <c r="AJ271" i="5"/>
  <c r="AG103" i="5"/>
  <c r="AG461" i="5"/>
  <c r="AJ461" i="5"/>
  <c r="AG324" i="5"/>
  <c r="AJ324" i="5"/>
  <c r="AG178" i="5"/>
  <c r="AG345" i="5"/>
  <c r="AJ345" i="5"/>
  <c r="AG442" i="5"/>
  <c r="AJ442" i="5"/>
  <c r="AG303" i="5"/>
  <c r="AJ303" i="5"/>
  <c r="AG153" i="5"/>
  <c r="AG33" i="5"/>
  <c r="AG97" i="5"/>
  <c r="AG111" i="5"/>
  <c r="AG495" i="5"/>
  <c r="AJ495" i="5"/>
  <c r="AG217" i="5"/>
  <c r="AJ217" i="5"/>
  <c r="AG398" i="5"/>
  <c r="AJ398" i="5"/>
  <c r="AG252" i="5"/>
  <c r="AJ252" i="5"/>
  <c r="AG71" i="5"/>
  <c r="AG445" i="5"/>
  <c r="AJ445" i="5"/>
  <c r="AG306" i="5"/>
  <c r="AJ306" i="5"/>
  <c r="AG158" i="5"/>
  <c r="AG308" i="5"/>
  <c r="AJ308" i="5"/>
  <c r="AG426" i="5"/>
  <c r="AJ426" i="5"/>
  <c r="AG284" i="5"/>
  <c r="AJ284" i="5"/>
  <c r="AG127" i="5"/>
  <c r="AG41" i="5"/>
  <c r="AG105" i="5"/>
  <c r="AG431" i="5"/>
  <c r="AJ431" i="5"/>
  <c r="AG136" i="5"/>
  <c r="AG362" i="5"/>
  <c r="AJ362" i="5"/>
  <c r="AG216" i="5"/>
  <c r="AJ216" i="5"/>
  <c r="AG4" i="5"/>
  <c r="AG413" i="5"/>
  <c r="AJ413" i="5"/>
  <c r="AG270" i="5"/>
  <c r="AJ270" i="5"/>
  <c r="AG102" i="5"/>
  <c r="AG142" i="5"/>
  <c r="AG235" i="5"/>
  <c r="AJ235" i="5"/>
  <c r="AG394" i="5"/>
  <c r="AJ394" i="5"/>
  <c r="AG248" i="5"/>
  <c r="AJ248" i="5"/>
  <c r="AG63" i="5"/>
  <c r="AG14" i="5"/>
  <c r="AG57" i="5"/>
  <c r="AG121" i="5"/>
  <c r="AG399" i="5"/>
  <c r="AJ399" i="5"/>
  <c r="AG104" i="5"/>
  <c r="AG494" i="5"/>
  <c r="AJ494" i="5"/>
  <c r="AG344" i="5"/>
  <c r="AJ344" i="5"/>
  <c r="AG198" i="5"/>
  <c r="AG397" i="5"/>
  <c r="AJ397" i="5"/>
  <c r="AG251" i="5"/>
  <c r="AJ251" i="5"/>
  <c r="AG70" i="5"/>
  <c r="AG47" i="5"/>
  <c r="AG479" i="5"/>
  <c r="AJ479" i="5"/>
  <c r="AG199" i="5"/>
  <c r="AG462" i="5"/>
  <c r="AJ462" i="5"/>
  <c r="AG376" i="5"/>
  <c r="AJ376" i="5"/>
  <c r="AG230" i="5"/>
  <c r="AJ230" i="5"/>
  <c r="AG31" i="5"/>
  <c r="AG22" i="5"/>
  <c r="AG65" i="5"/>
  <c r="AG129" i="5"/>
  <c r="AG50" i="5"/>
  <c r="AG114" i="5"/>
  <c r="AG52" i="5"/>
  <c r="AG116" i="5"/>
  <c r="AG11" i="5"/>
  <c r="AG77" i="5"/>
  <c r="AG141" i="5"/>
  <c r="AG205" i="5"/>
  <c r="AJ205" i="5"/>
  <c r="AG269" i="5"/>
  <c r="AJ269" i="5"/>
  <c r="AG333" i="5"/>
  <c r="AJ333" i="5"/>
  <c r="AG13" i="5"/>
  <c r="AG463" i="5"/>
  <c r="AJ463" i="5"/>
  <c r="AG234" i="5"/>
  <c r="AJ234" i="5"/>
  <c r="AG288" i="5"/>
  <c r="AJ288" i="5"/>
  <c r="AG272" i="5"/>
  <c r="AJ272" i="5"/>
  <c r="AG410" i="5"/>
  <c r="AJ410" i="5"/>
  <c r="AG95" i="5"/>
  <c r="AG6" i="5"/>
  <c r="AG113" i="5"/>
  <c r="AG8" i="5"/>
  <c r="AG82" i="5"/>
  <c r="AG28" i="5"/>
  <c r="AG100" i="5"/>
  <c r="AG172" i="5"/>
  <c r="AG85" i="5"/>
  <c r="AG157" i="5"/>
  <c r="AG229" i="5"/>
  <c r="AJ229" i="5"/>
  <c r="AG301" i="5"/>
  <c r="AJ301" i="5"/>
  <c r="AG373" i="5"/>
  <c r="AJ373" i="5"/>
  <c r="AG107" i="5"/>
  <c r="AG200" i="5"/>
  <c r="AG273" i="5"/>
  <c r="AJ273" i="5"/>
  <c r="AG346" i="5"/>
  <c r="AJ346" i="5"/>
  <c r="AG416" i="5"/>
  <c r="AJ416" i="5"/>
  <c r="AG480" i="5"/>
  <c r="AJ480" i="5"/>
  <c r="AG62" i="5"/>
  <c r="AG174" i="5"/>
  <c r="AG247" i="5"/>
  <c r="AJ247" i="5"/>
  <c r="AG320" i="5"/>
  <c r="AJ320" i="5"/>
  <c r="AG393" i="5"/>
  <c r="AJ393" i="5"/>
  <c r="AG457" i="5"/>
  <c r="AJ457" i="5"/>
  <c r="AG15" i="5"/>
  <c r="AG143" i="5"/>
  <c r="AG222" i="5"/>
  <c r="AJ222" i="5"/>
  <c r="AG295" i="5"/>
  <c r="AJ295" i="5"/>
  <c r="AG368" i="5"/>
  <c r="AJ368" i="5"/>
  <c r="AG435" i="5"/>
  <c r="AJ435" i="5"/>
  <c r="AG499" i="5"/>
  <c r="AJ499" i="5"/>
  <c r="AG290" i="5"/>
  <c r="AJ290" i="5"/>
  <c r="AG430" i="5"/>
  <c r="AJ430" i="5"/>
  <c r="AG135" i="5"/>
  <c r="AG477" i="5"/>
  <c r="AJ477" i="5"/>
  <c r="AG196" i="5"/>
  <c r="AG5" i="5"/>
  <c r="AG321" i="5"/>
  <c r="AJ321" i="5"/>
  <c r="AG25" i="5"/>
  <c r="AG34" i="5"/>
  <c r="AG106" i="5"/>
  <c r="AG60" i="5"/>
  <c r="AG132" i="5"/>
  <c r="AG37" i="5"/>
  <c r="AG109" i="5"/>
  <c r="AG181" i="5"/>
  <c r="AG253" i="5"/>
  <c r="AJ253" i="5"/>
  <c r="AG325" i="5"/>
  <c r="AJ325" i="5"/>
  <c r="AG27" i="5"/>
  <c r="AG151" i="5"/>
  <c r="AG227" i="5"/>
  <c r="AJ227" i="5"/>
  <c r="AG300" i="5"/>
  <c r="AJ300" i="5"/>
  <c r="AG374" i="5"/>
  <c r="AJ374" i="5"/>
  <c r="AG440" i="5"/>
  <c r="AJ440" i="5"/>
  <c r="AG110" i="5"/>
  <c r="AG201" i="5"/>
  <c r="AJ201" i="5"/>
  <c r="AG274" i="5"/>
  <c r="AJ274" i="5"/>
  <c r="AG347" i="5"/>
  <c r="AJ347" i="5"/>
  <c r="AG417" i="5"/>
  <c r="AJ417" i="5"/>
  <c r="AG481" i="5"/>
  <c r="AJ481" i="5"/>
  <c r="AG64" i="5"/>
  <c r="AG176" i="5"/>
  <c r="AG249" i="5"/>
  <c r="AJ249" i="5"/>
  <c r="AG322" i="5"/>
  <c r="AJ322" i="5"/>
  <c r="AG395" i="5"/>
  <c r="AJ395" i="5"/>
  <c r="AG459" i="5"/>
  <c r="AJ459" i="5"/>
  <c r="AG180" i="5"/>
  <c r="AG380" i="5"/>
  <c r="AJ380" i="5"/>
  <c r="AG39" i="5"/>
  <c r="AG429" i="5"/>
  <c r="AJ429" i="5"/>
  <c r="AG134" i="5"/>
  <c r="AG202" i="5"/>
  <c r="AJ202" i="5"/>
  <c r="AG266" i="5"/>
  <c r="AJ266" i="5"/>
  <c r="AG49" i="5"/>
  <c r="AG42" i="5"/>
  <c r="AG122" i="5"/>
  <c r="AG68" i="5"/>
  <c r="AG140" i="5"/>
  <c r="AG45" i="5"/>
  <c r="AG117" i="5"/>
  <c r="AG189" i="5"/>
  <c r="AG261" i="5"/>
  <c r="AJ261" i="5"/>
  <c r="AG341" i="5"/>
  <c r="AJ341" i="5"/>
  <c r="AG43" i="5"/>
  <c r="AG161" i="5"/>
  <c r="AG236" i="5"/>
  <c r="AJ236" i="5"/>
  <c r="AG310" i="5"/>
  <c r="AJ310" i="5"/>
  <c r="AG383" i="5"/>
  <c r="AJ383" i="5"/>
  <c r="AG448" i="5"/>
  <c r="AJ448" i="5"/>
  <c r="AG126" i="5"/>
  <c r="AG210" i="5"/>
  <c r="AJ210" i="5"/>
  <c r="AG283" i="5"/>
  <c r="AJ283" i="5"/>
  <c r="AG356" i="5"/>
  <c r="AJ356" i="5"/>
  <c r="AG425" i="5"/>
  <c r="AJ425" i="5"/>
  <c r="AG489" i="5"/>
  <c r="AJ489" i="5"/>
  <c r="AG80" i="5"/>
  <c r="AG185" i="5"/>
  <c r="AG258" i="5"/>
  <c r="AJ258" i="5"/>
  <c r="AG331" i="5"/>
  <c r="AJ331" i="5"/>
  <c r="AG403" i="5"/>
  <c r="AJ403" i="5"/>
  <c r="AG467" i="5"/>
  <c r="AJ467" i="5"/>
  <c r="AG35" i="5"/>
  <c r="AG155" i="5"/>
  <c r="AG232" i="5"/>
  <c r="AJ232" i="5"/>
  <c r="AG305" i="5"/>
  <c r="AJ305" i="5"/>
  <c r="AG378" i="5"/>
  <c r="AJ378" i="5"/>
  <c r="AG444" i="5"/>
  <c r="AJ444" i="5"/>
  <c r="AG299" i="5"/>
  <c r="AJ299" i="5"/>
  <c r="AG438" i="5"/>
  <c r="AJ438" i="5"/>
  <c r="AG298" i="5"/>
  <c r="AJ298" i="5"/>
  <c r="AG147" i="5"/>
  <c r="AG391" i="5"/>
  <c r="AJ391" i="5"/>
  <c r="AG56" i="5"/>
  <c r="AG469" i="5"/>
  <c r="AJ469" i="5"/>
  <c r="AG334" i="5"/>
  <c r="AJ334" i="5"/>
  <c r="AG187" i="5"/>
  <c r="AG307" i="5"/>
  <c r="AJ307" i="5"/>
  <c r="AG38" i="5"/>
  <c r="AG458" i="5"/>
  <c r="AJ458" i="5"/>
  <c r="AG81" i="5"/>
  <c r="AG66" i="5"/>
  <c r="AG10" i="5"/>
  <c r="AG124" i="5"/>
  <c r="AG29" i="5"/>
  <c r="AG149" i="5"/>
  <c r="AG277" i="5"/>
  <c r="AJ277" i="5"/>
  <c r="AG381" i="5"/>
  <c r="AJ381" i="5"/>
  <c r="AG91" i="5"/>
  <c r="AG246" i="5"/>
  <c r="AJ246" i="5"/>
  <c r="AG355" i="5"/>
  <c r="AJ355" i="5"/>
  <c r="AG464" i="5"/>
  <c r="AJ464" i="5"/>
  <c r="AG289" i="5"/>
  <c r="AJ289" i="5"/>
  <c r="AG3" i="5"/>
  <c r="AG358" i="5"/>
  <c r="AJ358" i="5"/>
  <c r="AG89" i="5"/>
  <c r="AG74" i="5"/>
  <c r="AG19" i="5"/>
  <c r="AG148" i="5"/>
  <c r="AG179" i="5"/>
  <c r="AG493" i="5"/>
  <c r="AJ493" i="5"/>
  <c r="AG447" i="5"/>
  <c r="AJ447" i="5"/>
  <c r="AG339" i="5"/>
  <c r="AJ339" i="5"/>
  <c r="AG137" i="5"/>
  <c r="AG90" i="5"/>
  <c r="AG343" i="5"/>
  <c r="AJ343" i="5"/>
  <c r="AG415" i="5"/>
  <c r="AJ415" i="5"/>
  <c r="AG193" i="5"/>
  <c r="AG130" i="5"/>
  <c r="AG36" i="5"/>
  <c r="AG101" i="5"/>
  <c r="AG237" i="5"/>
  <c r="AJ237" i="5"/>
  <c r="AG365" i="5"/>
  <c r="AJ365" i="5"/>
  <c r="AG171" i="5"/>
  <c r="AG291" i="5"/>
  <c r="AJ291" i="5"/>
  <c r="AG424" i="5"/>
  <c r="AJ424" i="5"/>
  <c r="AG139" i="5"/>
  <c r="AG256" i="5"/>
  <c r="AJ256" i="5"/>
  <c r="AG375" i="5"/>
  <c r="AJ375" i="5"/>
  <c r="AG473" i="5"/>
  <c r="AJ473" i="5"/>
  <c r="AG32" i="5"/>
  <c r="AG203" i="5"/>
  <c r="AJ203" i="5"/>
  <c r="AG313" i="5"/>
  <c r="AJ313" i="5"/>
  <c r="AG427" i="5"/>
  <c r="AJ427" i="5"/>
  <c r="AG144" i="5"/>
  <c r="AG241" i="5"/>
  <c r="AJ241" i="5"/>
  <c r="AG323" i="5"/>
  <c r="AJ323" i="5"/>
  <c r="AG404" i="5"/>
  <c r="AJ404" i="5"/>
  <c r="AG476" i="5"/>
  <c r="AJ476" i="5"/>
  <c r="AG503" i="5"/>
  <c r="AJ503" i="5"/>
  <c r="AG190" i="5"/>
  <c r="AG422" i="5"/>
  <c r="AJ422" i="5"/>
  <c r="AG262" i="5"/>
  <c r="AJ262" i="5"/>
  <c r="AG55" i="5"/>
  <c r="AG354" i="5"/>
  <c r="AJ354" i="5"/>
  <c r="AG501" i="5"/>
  <c r="AJ501" i="5"/>
  <c r="AG352" i="5"/>
  <c r="AJ352" i="5"/>
  <c r="AG168" i="5"/>
  <c r="AG478" i="5"/>
  <c r="AJ478" i="5"/>
  <c r="AG233" i="5"/>
  <c r="AJ233" i="5"/>
  <c r="AG382" i="5"/>
  <c r="AJ382" i="5"/>
  <c r="AG175" i="5"/>
  <c r="AG363" i="5"/>
  <c r="AJ363" i="5"/>
  <c r="AG446" i="5"/>
  <c r="AJ446" i="5"/>
  <c r="AG215" i="5"/>
  <c r="AJ215" i="5"/>
  <c r="AG160" i="5"/>
  <c r="AG76" i="5"/>
  <c r="AG133" i="5"/>
  <c r="AG285" i="5"/>
  <c r="AJ285" i="5"/>
  <c r="AG191" i="5"/>
  <c r="AG328" i="5"/>
  <c r="AJ328" i="5"/>
  <c r="AG456" i="5"/>
  <c r="AJ456" i="5"/>
  <c r="AG162" i="5"/>
  <c r="AG292" i="5"/>
  <c r="AJ292" i="5"/>
  <c r="AG401" i="5"/>
  <c r="AJ401" i="5"/>
  <c r="AG96" i="5"/>
  <c r="AG231" i="5"/>
  <c r="AJ231" i="5"/>
  <c r="AG350" i="5"/>
  <c r="AJ350" i="5"/>
  <c r="AG451" i="5"/>
  <c r="AJ451" i="5"/>
  <c r="AG51" i="5"/>
  <c r="AG177" i="5"/>
  <c r="AG259" i="5"/>
  <c r="AJ259" i="5"/>
  <c r="AG342" i="5"/>
  <c r="AJ342" i="5"/>
  <c r="AG420" i="5"/>
  <c r="AJ420" i="5"/>
  <c r="AG492" i="5"/>
  <c r="AJ492" i="5"/>
  <c r="AG439" i="5"/>
  <c r="AJ439" i="5"/>
  <c r="AG88" i="5"/>
  <c r="AG390" i="5"/>
  <c r="AJ390" i="5"/>
  <c r="AG225" i="5"/>
  <c r="AJ225" i="5"/>
  <c r="AG281" i="5"/>
  <c r="AJ281" i="5"/>
  <c r="AG453" i="5"/>
  <c r="AJ453" i="5"/>
  <c r="AG297" i="5"/>
  <c r="AJ297" i="5"/>
  <c r="AG118" i="5"/>
  <c r="AG500" i="5"/>
  <c r="AJ500" i="5"/>
  <c r="AG407" i="5"/>
  <c r="AJ407" i="5"/>
  <c r="AG207" i="5"/>
  <c r="AJ207" i="5"/>
  <c r="AG437" i="5"/>
  <c r="AJ437" i="5"/>
  <c r="AG86" i="5"/>
  <c r="AG61" i="5"/>
  <c r="AG75" i="5"/>
  <c r="AG496" i="5"/>
  <c r="AJ496" i="5"/>
  <c r="AG329" i="5"/>
  <c r="AJ329" i="5"/>
  <c r="AG154" i="5"/>
  <c r="AG491" i="5"/>
  <c r="AJ491" i="5"/>
  <c r="AG99" i="5"/>
  <c r="AG369" i="5"/>
  <c r="AJ369" i="5"/>
  <c r="AG169" i="5"/>
  <c r="AG170" i="5"/>
  <c r="AG405" i="5"/>
  <c r="AJ405" i="5"/>
  <c r="AG21" i="5"/>
  <c r="AG327" i="5"/>
  <c r="AJ327" i="5"/>
  <c r="AG326" i="5"/>
  <c r="AJ326" i="5"/>
  <c r="AG72" i="5"/>
  <c r="AG7" i="5"/>
  <c r="AG84" i="5"/>
  <c r="AG20" i="5"/>
  <c r="AG165" i="5"/>
  <c r="AG293" i="5"/>
  <c r="AJ293" i="5"/>
  <c r="AG9" i="5"/>
  <c r="AG209" i="5"/>
  <c r="AJ209" i="5"/>
  <c r="AG337" i="5"/>
  <c r="AJ337" i="5"/>
  <c r="AG472" i="5"/>
  <c r="AJ472" i="5"/>
  <c r="AG12" i="5"/>
  <c r="AG183" i="5"/>
  <c r="AG302" i="5"/>
  <c r="AJ302" i="5"/>
  <c r="AG409" i="5"/>
  <c r="AJ409" i="5"/>
  <c r="AG112" i="5"/>
  <c r="AG240" i="5"/>
  <c r="AJ240" i="5"/>
  <c r="AG359" i="5"/>
  <c r="AJ359" i="5"/>
  <c r="AG475" i="5"/>
  <c r="AJ475" i="5"/>
  <c r="AG67" i="5"/>
  <c r="AG186" i="5"/>
  <c r="AG268" i="5"/>
  <c r="AJ268" i="5"/>
  <c r="AG351" i="5"/>
  <c r="AJ351" i="5"/>
  <c r="AG428" i="5"/>
  <c r="AJ428" i="5"/>
  <c r="AG24" i="5"/>
  <c r="AG371" i="5"/>
  <c r="AJ371" i="5"/>
  <c r="AG244" i="5"/>
  <c r="AJ244" i="5"/>
  <c r="AG279" i="5"/>
  <c r="AJ279" i="5"/>
  <c r="AG317" i="5"/>
  <c r="AJ317" i="5"/>
  <c r="AG255" i="5"/>
  <c r="AJ255" i="5"/>
  <c r="AG46" i="5"/>
  <c r="AG441" i="5"/>
  <c r="AJ441" i="5"/>
  <c r="AG386" i="5"/>
  <c r="AJ386" i="5"/>
  <c r="AG287" i="5"/>
  <c r="AJ287" i="5"/>
  <c r="AG336" i="5"/>
  <c r="AJ336" i="5"/>
  <c r="AG335" i="5"/>
  <c r="AJ335" i="5"/>
  <c r="AG163" i="5"/>
  <c r="AG487" i="5"/>
  <c r="AJ487" i="5"/>
  <c r="AG242" i="5"/>
  <c r="AJ242" i="5"/>
  <c r="AG40" i="5"/>
  <c r="AG159" i="5"/>
  <c r="AG16" i="5"/>
  <c r="AG17" i="5"/>
  <c r="AG92" i="5"/>
  <c r="AG53" i="5"/>
  <c r="AG173" i="5"/>
  <c r="AG309" i="5"/>
  <c r="AJ309" i="5"/>
  <c r="AG59" i="5"/>
  <c r="AG218" i="5"/>
  <c r="AJ218" i="5"/>
  <c r="AG364" i="5"/>
  <c r="AJ364" i="5"/>
  <c r="AG488" i="5"/>
  <c r="AJ488" i="5"/>
  <c r="AG30" i="5"/>
  <c r="AG192" i="5"/>
  <c r="AG311" i="5"/>
  <c r="AJ311" i="5"/>
  <c r="AG433" i="5"/>
  <c r="AJ433" i="5"/>
  <c r="AG128" i="5"/>
  <c r="AG267" i="5"/>
  <c r="AJ267" i="5"/>
  <c r="AG377" i="5"/>
  <c r="AJ377" i="5"/>
  <c r="AG483" i="5"/>
  <c r="AJ483" i="5"/>
  <c r="AG83" i="5"/>
  <c r="AG195" i="5"/>
  <c r="AG278" i="5"/>
  <c r="AJ278" i="5"/>
  <c r="AG360" i="5"/>
  <c r="AJ360" i="5"/>
  <c r="AG436" i="5"/>
  <c r="AJ436" i="5"/>
  <c r="AG372" i="5"/>
  <c r="AJ372" i="5"/>
  <c r="AG502" i="5"/>
  <c r="AJ502" i="5"/>
  <c r="AG353" i="5"/>
  <c r="AJ353" i="5"/>
  <c r="AG188" i="5"/>
  <c r="AG220" i="5"/>
  <c r="AJ220" i="5"/>
  <c r="AG208" i="5"/>
  <c r="AJ208" i="5"/>
  <c r="AG421" i="5"/>
  <c r="AJ421" i="5"/>
  <c r="AG260" i="5"/>
  <c r="AJ260" i="5"/>
  <c r="AG54" i="5"/>
  <c r="AG490" i="5"/>
  <c r="AJ490" i="5"/>
  <c r="AG73" i="5"/>
  <c r="AG26" i="5"/>
  <c r="AG108" i="5"/>
  <c r="AG197" i="5"/>
  <c r="AG392" i="5"/>
  <c r="AJ392" i="5"/>
  <c r="AG219" i="5"/>
  <c r="AJ219" i="5"/>
  <c r="AG276" i="5"/>
  <c r="AJ276" i="5"/>
  <c r="AG204" i="5"/>
  <c r="AJ204" i="5"/>
  <c r="AG452" i="5"/>
  <c r="AJ452" i="5"/>
  <c r="AG486" i="5"/>
  <c r="AJ486" i="5"/>
  <c r="AG379" i="5"/>
  <c r="AJ379" i="5"/>
  <c r="AG474" i="5"/>
  <c r="AJ474" i="5"/>
  <c r="AG156" i="5"/>
  <c r="AG221" i="5"/>
  <c r="AJ221" i="5"/>
  <c r="AG319" i="5"/>
  <c r="AJ319" i="5"/>
  <c r="AG366" i="5"/>
  <c r="AJ366" i="5"/>
  <c r="AG286" i="5"/>
  <c r="AJ286" i="5"/>
  <c r="AG18" i="5"/>
  <c r="AG314" i="5"/>
  <c r="AJ314" i="5"/>
  <c r="AG243" i="5"/>
  <c r="AJ243" i="5"/>
  <c r="AG455" i="5"/>
  <c r="AJ455" i="5"/>
  <c r="AG164" i="5"/>
  <c r="AG245" i="5"/>
  <c r="AJ245" i="5"/>
  <c r="AG400" i="5"/>
  <c r="AJ400" i="5"/>
  <c r="AG78" i="5"/>
  <c r="AG384" i="5"/>
  <c r="AJ384" i="5"/>
  <c r="AG304" i="5"/>
  <c r="AJ304" i="5"/>
  <c r="AG115" i="5"/>
  <c r="AG332" i="5"/>
  <c r="AJ332" i="5"/>
  <c r="AG361" i="5"/>
  <c r="AJ361" i="5"/>
  <c r="AG349" i="5"/>
  <c r="AJ349" i="5"/>
  <c r="AG408" i="5"/>
  <c r="AJ408" i="5"/>
  <c r="AG94" i="5"/>
  <c r="AG449" i="5"/>
  <c r="AJ449" i="5"/>
  <c r="AG340" i="5"/>
  <c r="AJ340" i="5"/>
  <c r="AG131" i="5"/>
  <c r="AG387" i="5"/>
  <c r="AJ387" i="5"/>
  <c r="AG87" i="5"/>
  <c r="AG318" i="5"/>
  <c r="AJ318" i="5"/>
  <c r="AG388" i="5"/>
  <c r="AJ388" i="5"/>
  <c r="AG406" i="5"/>
  <c r="AJ406" i="5"/>
  <c r="AG194" i="5"/>
  <c r="AG468" i="5"/>
  <c r="AJ468" i="5"/>
  <c r="AG150" i="5"/>
  <c r="AG213" i="5"/>
  <c r="AJ213" i="5"/>
  <c r="AG338" i="5"/>
  <c r="AJ338" i="5"/>
  <c r="AG146" i="5"/>
  <c r="AG423" i="5"/>
  <c r="AJ423" i="5"/>
  <c r="AG145" i="5"/>
  <c r="AG357" i="5"/>
  <c r="AJ357" i="5"/>
  <c r="AG123" i="5"/>
  <c r="AG432" i="5"/>
  <c r="AJ432" i="5"/>
  <c r="AG152" i="5"/>
  <c r="AG465" i="5"/>
  <c r="AJ465" i="5"/>
  <c r="AG411" i="5"/>
  <c r="AJ411" i="5"/>
  <c r="AG167" i="5"/>
  <c r="AG396" i="5"/>
  <c r="AJ396" i="5"/>
  <c r="AG471" i="5"/>
  <c r="AJ471" i="5"/>
  <c r="AG470" i="5"/>
  <c r="AJ470" i="5"/>
  <c r="AG23" i="5"/>
  <c r="AG120" i="5"/>
  <c r="AG370" i="5"/>
  <c r="AJ370" i="5"/>
  <c r="AG315" i="5"/>
  <c r="AJ315" i="5"/>
  <c r="AG211" i="5"/>
  <c r="AJ211" i="5"/>
  <c r="AG93" i="5"/>
  <c r="AG182" i="5"/>
  <c r="AG238" i="5"/>
  <c r="AJ238" i="5"/>
  <c r="AG166" i="5"/>
  <c r="AG443" i="5"/>
  <c r="AJ443" i="5"/>
  <c r="AG223" i="5"/>
  <c r="AJ223" i="5"/>
  <c r="AG226" i="5"/>
  <c r="AJ226" i="5"/>
  <c r="AG125" i="5"/>
  <c r="AG265" i="5"/>
  <c r="AJ265" i="5"/>
  <c r="AG250" i="5"/>
  <c r="AJ250" i="5"/>
  <c r="AG206" i="5"/>
  <c r="AJ206" i="5"/>
  <c r="AG282" i="5"/>
  <c r="AJ282" i="5"/>
  <c r="AG296" i="5"/>
  <c r="AJ296" i="5"/>
  <c r="AG79" i="5"/>
  <c r="AG119" i="5"/>
  <c r="AG485" i="5"/>
  <c r="AJ485" i="5"/>
  <c r="AG58" i="5"/>
  <c r="AG69" i="5"/>
  <c r="AG389" i="5"/>
  <c r="AJ389" i="5"/>
  <c r="AG138" i="5"/>
  <c r="AG228" i="5"/>
  <c r="AJ228" i="5"/>
  <c r="AG497" i="5"/>
  <c r="AJ497" i="5"/>
  <c r="AG48" i="5"/>
  <c r="AG419" i="5"/>
  <c r="AJ419" i="5"/>
  <c r="AG214" i="5"/>
  <c r="AJ214" i="5"/>
  <c r="AG412" i="5"/>
  <c r="AJ412" i="5"/>
  <c r="AG263" i="5"/>
  <c r="AJ263" i="5"/>
  <c r="AG454" i="5"/>
  <c r="AJ454" i="5"/>
  <c r="AG98" i="5"/>
  <c r="AG460" i="5"/>
  <c r="AJ460" i="5"/>
  <c r="AG224" i="5"/>
  <c r="AJ224" i="5"/>
  <c r="AG264" i="5"/>
  <c r="AJ264" i="5"/>
  <c r="AG316" i="5"/>
  <c r="AJ316" i="5"/>
  <c r="AG44" i="5"/>
  <c r="AG212" i="5"/>
  <c r="AJ212" i="5"/>
  <c r="AG484" i="5"/>
  <c r="AJ484" i="5"/>
  <c r="AG280" i="5"/>
  <c r="AJ280" i="5"/>
  <c r="V3" i="5"/>
  <c r="V219" i="5"/>
  <c r="V360" i="5"/>
  <c r="V281" i="5"/>
  <c r="V310" i="5"/>
  <c r="V309" i="5"/>
  <c r="V240" i="5"/>
  <c r="V379" i="5"/>
  <c r="V400" i="5"/>
  <c r="V317" i="5"/>
  <c r="V264" i="5"/>
  <c r="V424" i="5"/>
  <c r="V345" i="5"/>
  <c r="V374" i="5"/>
  <c r="V437" i="5"/>
  <c r="V304" i="5"/>
  <c r="V225" i="5"/>
  <c r="V257" i="5"/>
  <c r="V241" i="5"/>
  <c r="V328" i="5"/>
  <c r="V249" i="5"/>
  <c r="V488" i="5"/>
  <c r="V409" i="5"/>
  <c r="V260" i="5"/>
  <c r="V438" i="5"/>
  <c r="V368" i="5"/>
  <c r="V289" i="5"/>
  <c r="V385" i="5"/>
  <c r="V428" i="5"/>
  <c r="V320" i="5"/>
  <c r="V369" i="5"/>
  <c r="V456" i="5"/>
  <c r="V377" i="5"/>
  <c r="V388" i="5"/>
  <c r="V496" i="5"/>
  <c r="V417" i="5"/>
  <c r="V336" i="5"/>
  <c r="V318" i="5"/>
  <c r="V278" i="5"/>
  <c r="V448" i="5"/>
  <c r="V394" i="5"/>
  <c r="V259" i="5"/>
  <c r="V282" i="5"/>
  <c r="V397" i="5"/>
  <c r="V226" i="5"/>
  <c r="V474" i="5"/>
  <c r="V461" i="5"/>
  <c r="V463" i="5"/>
  <c r="V222" i="5"/>
  <c r="V210" i="5"/>
  <c r="V308" i="5"/>
  <c r="V491" i="5"/>
  <c r="V217" i="5"/>
  <c r="V208" i="5"/>
  <c r="V212" i="5"/>
  <c r="V265" i="5"/>
  <c r="V220" i="5"/>
  <c r="V410" i="5"/>
  <c r="V482" i="5"/>
  <c r="V288" i="5"/>
  <c r="V294" i="5"/>
  <c r="V223" i="5"/>
  <c r="V466" i="5"/>
  <c r="V339" i="5"/>
  <c r="V267" i="5"/>
  <c r="V262" i="5"/>
  <c r="V460" i="5"/>
  <c r="V485" i="5"/>
  <c r="V431" i="5"/>
  <c r="V503" i="5"/>
  <c r="V468" i="5"/>
  <c r="V305" i="5"/>
  <c r="V313" i="5"/>
  <c r="V473" i="5"/>
  <c r="V432" i="5"/>
  <c r="V464" i="5"/>
  <c r="V284" i="5"/>
  <c r="V277" i="5"/>
  <c r="V255" i="5"/>
  <c r="V393" i="5"/>
  <c r="V292" i="5"/>
  <c r="V306" i="5"/>
  <c r="V201" i="5"/>
  <c r="V252" i="5"/>
  <c r="V229" i="5"/>
  <c r="V416" i="5"/>
  <c r="V366" i="5"/>
  <c r="V221" i="5"/>
  <c r="V351" i="5"/>
  <c r="V451" i="5"/>
  <c r="V406" i="5"/>
  <c r="V285" i="5"/>
  <c r="V258" i="5"/>
  <c r="V323" i="5"/>
  <c r="V376" i="5"/>
  <c r="V407" i="5"/>
  <c r="V248" i="5"/>
  <c r="V429" i="5"/>
  <c r="V215" i="5"/>
  <c r="V232" i="5"/>
  <c r="V500" i="5"/>
  <c r="V390" i="5"/>
  <c r="V450" i="5"/>
  <c r="V344" i="5"/>
  <c r="V436" i="5"/>
  <c r="V254" i="5"/>
  <c r="V293" i="5"/>
  <c r="V449" i="5"/>
  <c r="V404" i="5"/>
  <c r="V214" i="5"/>
  <c r="V434" i="5"/>
  <c r="V268" i="5"/>
  <c r="V362" i="5"/>
  <c r="V477" i="5"/>
  <c r="V386" i="5"/>
  <c r="V444" i="5"/>
  <c r="V439" i="5"/>
  <c r="V279" i="5"/>
  <c r="V442" i="5"/>
  <c r="V423" i="5"/>
  <c r="V425" i="5"/>
  <c r="V486" i="5"/>
  <c r="V303" i="5"/>
  <c r="V411" i="5"/>
  <c r="V296" i="5"/>
  <c r="V246" i="5"/>
  <c r="V326" i="5"/>
  <c r="V476" i="5"/>
  <c r="V307" i="5"/>
  <c r="V340" i="5"/>
  <c r="V469" i="5"/>
  <c r="V301" i="5"/>
  <c r="V455" i="5"/>
  <c r="V342" i="5"/>
  <c r="V370" i="5"/>
  <c r="V235" i="5"/>
  <c r="V433" i="5"/>
  <c r="V494" i="5"/>
  <c r="V242" i="5"/>
  <c r="V361" i="5"/>
  <c r="V495" i="5"/>
  <c r="V371" i="5"/>
  <c r="V384" i="5"/>
  <c r="V481" i="5"/>
  <c r="V266" i="5"/>
  <c r="V274" i="5"/>
  <c r="V470" i="5"/>
  <c r="V269" i="5"/>
  <c r="V291" i="5"/>
  <c r="V408" i="5"/>
  <c r="V346" i="5"/>
  <c r="V335" i="5"/>
  <c r="V484" i="5"/>
  <c r="V389" i="5"/>
  <c r="V426" i="5"/>
  <c r="V355" i="5"/>
  <c r="V244" i="5"/>
  <c r="V357" i="5"/>
  <c r="V319" i="5"/>
  <c r="V275" i="5"/>
  <c r="V363" i="5"/>
  <c r="V204" i="5"/>
  <c r="V483" i="5"/>
  <c r="V331" i="5"/>
  <c r="V315" i="5"/>
  <c r="V276" i="5"/>
  <c r="V334" i="5"/>
  <c r="V441" i="5"/>
  <c r="V238" i="5"/>
  <c r="V216" i="5"/>
  <c r="V364" i="5"/>
  <c r="V329" i="5"/>
  <c r="V419" i="5"/>
  <c r="V234" i="5"/>
  <c r="V479" i="5"/>
  <c r="V300" i="5"/>
  <c r="V391" i="5"/>
  <c r="V270" i="5"/>
  <c r="V341" i="5"/>
  <c r="V396" i="5"/>
  <c r="V330" i="5"/>
  <c r="V263" i="5"/>
  <c r="V287" i="5"/>
  <c r="V492" i="5"/>
  <c r="V250" i="5"/>
  <c r="V480" i="5"/>
  <c r="V443" i="5"/>
  <c r="V487" i="5"/>
  <c r="V321" i="5"/>
  <c r="V462" i="5"/>
  <c r="V253" i="5"/>
  <c r="V472" i="5"/>
  <c r="V453" i="5"/>
  <c r="V435" i="5"/>
  <c r="V286" i="5"/>
  <c r="V209" i="5"/>
  <c r="V490" i="5"/>
  <c r="V415" i="5"/>
  <c r="V359" i="5"/>
  <c r="V414" i="5"/>
  <c r="V499" i="5"/>
  <c r="V314" i="5"/>
  <c r="V243" i="5"/>
  <c r="V471" i="5"/>
  <c r="V402" i="5"/>
  <c r="V501" i="5"/>
  <c r="V224" i="5"/>
  <c r="V338" i="5"/>
  <c r="V427" i="5"/>
  <c r="V405" i="5"/>
  <c r="V325" i="5"/>
  <c r="V421" i="5"/>
  <c r="V497" i="5"/>
  <c r="V332" i="5"/>
  <c r="V446" i="5"/>
  <c r="V352" i="5"/>
  <c r="V467" i="5"/>
  <c r="V236" i="5"/>
  <c r="V247" i="5"/>
  <c r="V348" i="5"/>
  <c r="V418" i="5"/>
  <c r="V395" i="5"/>
  <c r="V213" i="5"/>
  <c r="V327" i="5"/>
  <c r="V202" i="5"/>
  <c r="V295" i="5"/>
  <c r="V205" i="5"/>
  <c r="V228" i="5"/>
  <c r="V350" i="5"/>
  <c r="V447" i="5"/>
  <c r="V502" i="5"/>
  <c r="V353" i="5"/>
  <c r="V207" i="5"/>
  <c r="V245" i="5"/>
  <c r="V273" i="5"/>
  <c r="V380" i="5"/>
  <c r="V272" i="5"/>
  <c r="V372" i="5"/>
  <c r="V298" i="5"/>
  <c r="V203" i="5"/>
  <c r="V399" i="5"/>
  <c r="V430" i="5"/>
  <c r="V457" i="5"/>
  <c r="V445" i="5"/>
  <c r="V283" i="5"/>
  <c r="V322" i="5"/>
  <c r="V261" i="5"/>
  <c r="V230" i="5"/>
  <c r="V324" i="5"/>
  <c r="V493" i="5"/>
  <c r="V403" i="5"/>
  <c r="V333" i="5"/>
  <c r="V458" i="5"/>
  <c r="V489" i="5"/>
  <c r="V381" i="5"/>
  <c r="V271" i="5"/>
  <c r="V358" i="5"/>
  <c r="V337" i="5"/>
  <c r="V459" i="5"/>
  <c r="V311" i="5"/>
  <c r="V454" i="5"/>
  <c r="V302" i="5"/>
  <c r="V378" i="5"/>
  <c r="V465" i="5"/>
  <c r="V237" i="5"/>
  <c r="V375" i="5"/>
  <c r="V312" i="5"/>
  <c r="V231" i="5"/>
  <c r="V343" i="5"/>
  <c r="V206" i="5"/>
  <c r="V211" i="5"/>
  <c r="V354" i="5"/>
  <c r="V227" i="5"/>
  <c r="V251" i="5"/>
  <c r="V356" i="5"/>
  <c r="V383" i="5"/>
  <c r="V373" i="5"/>
  <c r="V349" i="5"/>
  <c r="V297" i="5"/>
  <c r="V290" i="5"/>
  <c r="V316" i="5"/>
  <c r="V239" i="5"/>
  <c r="V365" i="5"/>
  <c r="V475" i="5"/>
  <c r="V401" i="5"/>
  <c r="V413" i="5"/>
  <c r="V382" i="5"/>
  <c r="V420" i="5"/>
  <c r="V367" i="5"/>
  <c r="V256" i="5"/>
  <c r="V392" i="5"/>
  <c r="V398" i="5"/>
  <c r="V280" i="5"/>
  <c r="V218" i="5"/>
  <c r="V412" i="5"/>
  <c r="V422" i="5"/>
  <c r="V478" i="5"/>
  <c r="V440" i="5"/>
  <c r="V233" i="5"/>
  <c r="V299" i="5"/>
  <c r="V387" i="5"/>
  <c r="V452" i="5"/>
  <c r="V347" i="5"/>
  <c r="V498" i="5"/>
  <c r="V28" i="5"/>
  <c r="V29" i="5"/>
  <c r="M3" i="5"/>
  <c r="M295" i="5"/>
  <c r="M271" i="5"/>
  <c r="M374" i="5"/>
  <c r="M344" i="5"/>
  <c r="M370" i="5"/>
  <c r="M257" i="5"/>
  <c r="M241" i="5"/>
  <c r="M375" i="5"/>
  <c r="M452" i="5"/>
  <c r="M444" i="5"/>
  <c r="M230" i="5"/>
  <c r="M203" i="5"/>
  <c r="M348" i="5"/>
  <c r="M320" i="5"/>
  <c r="M410" i="5"/>
  <c r="M353" i="5"/>
  <c r="M331" i="5"/>
  <c r="M316" i="5"/>
  <c r="M442" i="5"/>
  <c r="M446" i="5"/>
  <c r="M462" i="5"/>
  <c r="M234" i="5"/>
  <c r="M390" i="5"/>
  <c r="M371" i="5"/>
  <c r="M460" i="5"/>
  <c r="M249" i="5"/>
  <c r="M408" i="5"/>
  <c r="M434" i="5"/>
  <c r="M457" i="5"/>
  <c r="M425" i="5"/>
  <c r="M461" i="5"/>
  <c r="M212" i="5"/>
  <c r="M210" i="5"/>
  <c r="M372" i="5"/>
  <c r="M341" i="5"/>
  <c r="M469" i="5"/>
  <c r="M319" i="5"/>
  <c r="M384" i="5"/>
  <c r="M474" i="5"/>
  <c r="M239" i="5"/>
  <c r="M438" i="5"/>
  <c r="M420" i="5"/>
  <c r="M281" i="5"/>
  <c r="M288" i="5"/>
  <c r="M208" i="5"/>
  <c r="M298" i="5"/>
  <c r="M476" i="5"/>
  <c r="M455" i="5"/>
  <c r="M356" i="5"/>
  <c r="M244" i="5"/>
  <c r="M472" i="5"/>
  <c r="M498" i="5"/>
  <c r="M405" i="5"/>
  <c r="M395" i="5"/>
  <c r="M267" i="5"/>
  <c r="M276" i="5"/>
  <c r="M274" i="5"/>
  <c r="M428" i="5"/>
  <c r="M411" i="5"/>
  <c r="M448" i="5"/>
  <c r="M349" i="5"/>
  <c r="M206" i="5"/>
  <c r="M396" i="5"/>
  <c r="M463" i="5"/>
  <c r="M273" i="5"/>
  <c r="M300" i="5"/>
  <c r="M336" i="5"/>
  <c r="M426" i="5"/>
  <c r="M225" i="5"/>
  <c r="M209" i="5"/>
  <c r="M365" i="5"/>
  <c r="M221" i="5"/>
  <c r="M285" i="5"/>
  <c r="M385" i="5"/>
  <c r="M301" i="5"/>
  <c r="M453" i="5"/>
  <c r="M312" i="5"/>
  <c r="M402" i="5"/>
  <c r="M335" i="5"/>
  <c r="M215" i="5"/>
  <c r="M318" i="5"/>
  <c r="M415" i="5"/>
  <c r="M369" i="5"/>
  <c r="M361" i="5"/>
  <c r="M342" i="5"/>
  <c r="M333" i="5"/>
  <c r="M352" i="5"/>
  <c r="M351" i="5"/>
  <c r="M357" i="5"/>
  <c r="M216" i="5"/>
  <c r="M401" i="5"/>
  <c r="M254" i="5"/>
  <c r="M419" i="5"/>
  <c r="M393" i="5"/>
  <c r="M232" i="5"/>
  <c r="M222" i="5"/>
  <c r="M406" i="5"/>
  <c r="M260" i="5"/>
  <c r="M334" i="5"/>
  <c r="M315" i="5"/>
  <c r="M304" i="5"/>
  <c r="M325" i="5"/>
  <c r="M399" i="5"/>
  <c r="M484" i="5"/>
  <c r="M345" i="5"/>
  <c r="M213" i="5"/>
  <c r="M277" i="5"/>
  <c r="M443" i="5"/>
  <c r="M280" i="5"/>
  <c r="M486" i="5"/>
  <c r="M278" i="5"/>
  <c r="M253" i="5"/>
  <c r="M358" i="5"/>
  <c r="M503" i="5"/>
  <c r="M256" i="5"/>
  <c r="M259" i="5"/>
  <c r="M217" i="5"/>
  <c r="M314" i="5"/>
  <c r="M279" i="5"/>
  <c r="M360" i="5"/>
  <c r="M422" i="5"/>
  <c r="M294" i="5"/>
  <c r="M311" i="5"/>
  <c r="M492" i="5"/>
  <c r="M432" i="5"/>
  <c r="M327" i="5"/>
  <c r="M373" i="5"/>
  <c r="M433" i="5"/>
  <c r="M307" i="5"/>
  <c r="M465" i="5"/>
  <c r="M392" i="5"/>
  <c r="M262" i="5"/>
  <c r="M272" i="5"/>
  <c r="M263" i="5"/>
  <c r="M248" i="5"/>
  <c r="M223" i="5"/>
  <c r="M201" i="5"/>
  <c r="M435" i="5"/>
  <c r="M219" i="5"/>
  <c r="M412" i="5"/>
  <c r="M488" i="5"/>
  <c r="M500" i="5"/>
  <c r="M397" i="5"/>
  <c r="M475" i="5"/>
  <c r="M237" i="5"/>
  <c r="M491" i="5"/>
  <c r="M266" i="5"/>
  <c r="M502" i="5"/>
  <c r="M204" i="5"/>
  <c r="M207" i="5"/>
  <c r="M228" i="5"/>
  <c r="M313" i="5"/>
  <c r="M464" i="5"/>
  <c r="M363" i="5"/>
  <c r="M242" i="5"/>
  <c r="M467" i="5"/>
  <c r="M265" i="5"/>
  <c r="M440" i="5"/>
  <c r="M337" i="5"/>
  <c r="M494" i="5"/>
  <c r="M220" i="5"/>
  <c r="M282" i="5"/>
  <c r="M459" i="5"/>
  <c r="M391" i="5"/>
  <c r="M324" i="5"/>
  <c r="M403" i="5"/>
  <c r="M383" i="5"/>
  <c r="M424" i="5"/>
  <c r="M310" i="5"/>
  <c r="M483" i="5"/>
  <c r="M268" i="5"/>
  <c r="M347" i="5"/>
  <c r="M493" i="5"/>
  <c r="M205" i="5"/>
  <c r="M482" i="5"/>
  <c r="M343" i="5"/>
  <c r="M284" i="5"/>
  <c r="M246" i="5"/>
  <c r="M487" i="5"/>
  <c r="M350" i="5"/>
  <c r="M417" i="5"/>
  <c r="M247" i="5"/>
  <c r="M287" i="5"/>
  <c r="M286" i="5"/>
  <c r="M275" i="5"/>
  <c r="M291" i="5"/>
  <c r="M407" i="5"/>
  <c r="M431" i="5"/>
  <c r="M404" i="5"/>
  <c r="M470" i="5"/>
  <c r="M329" i="5"/>
  <c r="M429" i="5"/>
  <c r="M339" i="5"/>
  <c r="M479" i="5"/>
  <c r="M499" i="5"/>
  <c r="M477" i="5"/>
  <c r="M290" i="5"/>
  <c r="M400" i="5"/>
  <c r="M451" i="5"/>
  <c r="M376" i="5"/>
  <c r="M409" i="5"/>
  <c r="M218" i="5"/>
  <c r="M421" i="5"/>
  <c r="M296" i="5"/>
  <c r="M303" i="5"/>
  <c r="M317" i="5"/>
  <c r="M437" i="5"/>
  <c r="M458" i="5"/>
  <c r="M292" i="5"/>
  <c r="M235" i="5"/>
  <c r="M332" i="5"/>
  <c r="M252" i="5"/>
  <c r="M243" i="5"/>
  <c r="M306" i="5"/>
  <c r="M366" i="5"/>
  <c r="M346" i="5"/>
  <c r="M322" i="5"/>
  <c r="M388" i="5"/>
  <c r="M240" i="5"/>
  <c r="M264" i="5"/>
  <c r="M226" i="5"/>
  <c r="M416" i="5"/>
  <c r="M302" i="5"/>
  <c r="M378" i="5"/>
  <c r="M418" i="5"/>
  <c r="M413" i="5"/>
  <c r="M269" i="5"/>
  <c r="M368" i="5"/>
  <c r="M211" i="5"/>
  <c r="M394" i="5"/>
  <c r="M255" i="5"/>
  <c r="M283" i="5"/>
  <c r="M485" i="5"/>
  <c r="M328" i="5"/>
  <c r="M367" i="5"/>
  <c r="M497" i="5"/>
  <c r="M227" i="5"/>
  <c r="M236" i="5"/>
  <c r="M308" i="5"/>
  <c r="M340" i="5"/>
  <c r="M231" i="5"/>
  <c r="M323" i="5"/>
  <c r="M449" i="5"/>
  <c r="M379" i="5"/>
  <c r="M382" i="5"/>
  <c r="M430" i="5"/>
  <c r="M364" i="5"/>
  <c r="M439" i="5"/>
  <c r="M359" i="5"/>
  <c r="M238" i="5"/>
  <c r="M427" i="5"/>
  <c r="M251" i="5"/>
  <c r="M354" i="5"/>
  <c r="M362" i="5"/>
  <c r="M338" i="5"/>
  <c r="M224" i="5"/>
  <c r="M450" i="5"/>
  <c r="M258" i="5"/>
  <c r="M398" i="5"/>
  <c r="M496" i="5"/>
  <c r="M445" i="5"/>
  <c r="M471" i="5"/>
  <c r="M305" i="5"/>
  <c r="M202" i="5"/>
  <c r="M414" i="5"/>
  <c r="M490" i="5"/>
  <c r="M309" i="5"/>
  <c r="M466" i="5"/>
  <c r="M480" i="5"/>
  <c r="M386" i="5"/>
  <c r="M330" i="5"/>
  <c r="M377" i="5"/>
  <c r="M447" i="5"/>
  <c r="M441" i="5"/>
  <c r="M495" i="5"/>
  <c r="M293" i="5"/>
  <c r="M454" i="5"/>
  <c r="M321" i="5"/>
  <c r="M214" i="5"/>
  <c r="M436" i="5"/>
  <c r="M381" i="5"/>
  <c r="M423" i="5"/>
  <c r="M478" i="5"/>
  <c r="M355" i="5"/>
  <c r="M229" i="5"/>
  <c r="M289" i="5"/>
  <c r="M261" i="5"/>
  <c r="M387" i="5"/>
  <c r="M468" i="5"/>
  <c r="M299" i="5"/>
  <c r="M233" i="5"/>
  <c r="M456" i="5"/>
  <c r="M489" i="5"/>
  <c r="M481" i="5"/>
  <c r="M270" i="5"/>
  <c r="M389" i="5"/>
  <c r="M245" i="5"/>
  <c r="M250" i="5"/>
  <c r="M380" i="5"/>
  <c r="M473" i="5"/>
  <c r="M326" i="5"/>
  <c r="M297" i="5"/>
  <c r="M501" i="5"/>
  <c r="M28" i="5"/>
  <c r="M29" i="5"/>
  <c r="F4" i="5"/>
  <c r="F68" i="5"/>
  <c r="F132" i="5"/>
  <c r="F196" i="5"/>
  <c r="F260" i="5"/>
  <c r="F324" i="5"/>
  <c r="F388" i="5"/>
  <c r="F452" i="5"/>
  <c r="F30" i="5"/>
  <c r="F94" i="5"/>
  <c r="F158" i="5"/>
  <c r="F222" i="5"/>
  <c r="F286" i="5"/>
  <c r="F350" i="5"/>
  <c r="F414" i="5"/>
  <c r="F478" i="5"/>
  <c r="F55" i="5"/>
  <c r="F119" i="5"/>
  <c r="F183" i="5"/>
  <c r="F247" i="5"/>
  <c r="F311" i="5"/>
  <c r="F375" i="5"/>
  <c r="F439" i="5"/>
  <c r="F503" i="5"/>
  <c r="F33" i="5"/>
  <c r="F97" i="5"/>
  <c r="F161" i="5"/>
  <c r="F225" i="5"/>
  <c r="F289" i="5"/>
  <c r="F353" i="5"/>
  <c r="F417" i="5"/>
  <c r="F481" i="5"/>
  <c r="F35" i="5"/>
  <c r="F163" i="5"/>
  <c r="F291" i="5"/>
  <c r="F419" i="5"/>
  <c r="F101" i="5"/>
  <c r="F229" i="5"/>
  <c r="F357" i="5"/>
  <c r="F485" i="5"/>
  <c r="F58" i="5"/>
  <c r="F186" i="5"/>
  <c r="F314" i="5"/>
  <c r="F442" i="5"/>
  <c r="F123" i="5"/>
  <c r="F251" i="5"/>
  <c r="F379" i="5"/>
  <c r="F72" i="5"/>
  <c r="F328" i="5"/>
  <c r="F173" i="5"/>
  <c r="F429" i="5"/>
  <c r="F18" i="5"/>
  <c r="F274" i="5"/>
  <c r="F120" i="5"/>
  <c r="F376" i="5"/>
  <c r="F208" i="5"/>
  <c r="F93" i="5"/>
  <c r="F384" i="5"/>
  <c r="F12" i="5"/>
  <c r="F76" i="5"/>
  <c r="F140" i="5"/>
  <c r="F204" i="5"/>
  <c r="F268" i="5"/>
  <c r="F332" i="5"/>
  <c r="F396" i="5"/>
  <c r="F460" i="5"/>
  <c r="F38" i="5"/>
  <c r="F102" i="5"/>
  <c r="F166" i="5"/>
  <c r="F230" i="5"/>
  <c r="F294" i="5"/>
  <c r="F358" i="5"/>
  <c r="F422" i="5"/>
  <c r="F486" i="5"/>
  <c r="F63" i="5"/>
  <c r="F127" i="5"/>
  <c r="F191" i="5"/>
  <c r="F255" i="5"/>
  <c r="F319" i="5"/>
  <c r="F383" i="5"/>
  <c r="F447" i="5"/>
  <c r="F41" i="5"/>
  <c r="F105" i="5"/>
  <c r="F169" i="5"/>
  <c r="F233" i="5"/>
  <c r="F297" i="5"/>
  <c r="F361" i="5"/>
  <c r="F425" i="5"/>
  <c r="F489" i="5"/>
  <c r="F51" i="5"/>
  <c r="F179" i="5"/>
  <c r="F307" i="5"/>
  <c r="F435" i="5"/>
  <c r="F117" i="5"/>
  <c r="F245" i="5"/>
  <c r="F373" i="5"/>
  <c r="F501" i="5"/>
  <c r="F74" i="5"/>
  <c r="F202" i="5"/>
  <c r="F330" i="5"/>
  <c r="F458" i="5"/>
  <c r="F11" i="5"/>
  <c r="F139" i="5"/>
  <c r="F267" i="5"/>
  <c r="F395" i="5"/>
  <c r="F104" i="5"/>
  <c r="F360" i="5"/>
  <c r="F205" i="5"/>
  <c r="F461" i="5"/>
  <c r="F50" i="5"/>
  <c r="F306" i="5"/>
  <c r="F152" i="5"/>
  <c r="F408" i="5"/>
  <c r="F272" i="5"/>
  <c r="F157" i="5"/>
  <c r="F28" i="5"/>
  <c r="F92" i="5"/>
  <c r="F156" i="5"/>
  <c r="F220" i="5"/>
  <c r="F284" i="5"/>
  <c r="F348" i="5"/>
  <c r="F412" i="5"/>
  <c r="F476" i="5"/>
  <c r="F54" i="5"/>
  <c r="F118" i="5"/>
  <c r="F182" i="5"/>
  <c r="F246" i="5"/>
  <c r="F310" i="5"/>
  <c r="F374" i="5"/>
  <c r="F438" i="5"/>
  <c r="F502" i="5"/>
  <c r="F15" i="5"/>
  <c r="F79" i="5"/>
  <c r="F143" i="5"/>
  <c r="F207" i="5"/>
  <c r="F271" i="5"/>
  <c r="F335" i="5"/>
  <c r="F399" i="5"/>
  <c r="F463" i="5"/>
  <c r="F57" i="5"/>
  <c r="F121" i="5"/>
  <c r="F185" i="5"/>
  <c r="F249" i="5"/>
  <c r="F313" i="5"/>
  <c r="F377" i="5"/>
  <c r="F441" i="5"/>
  <c r="F83" i="5"/>
  <c r="F211" i="5"/>
  <c r="F339" i="5"/>
  <c r="F467" i="5"/>
  <c r="F21" i="5"/>
  <c r="F149" i="5"/>
  <c r="F277" i="5"/>
  <c r="F405" i="5"/>
  <c r="F106" i="5"/>
  <c r="F234" i="5"/>
  <c r="F362" i="5"/>
  <c r="F490" i="5"/>
  <c r="F43" i="5"/>
  <c r="F171" i="5"/>
  <c r="F299" i="5"/>
  <c r="F427" i="5"/>
  <c r="F168" i="5"/>
  <c r="F424" i="5"/>
  <c r="F13" i="5"/>
  <c r="F269" i="5"/>
  <c r="F114" i="5"/>
  <c r="F370" i="5"/>
  <c r="F216" i="5"/>
  <c r="F472" i="5"/>
  <c r="F400" i="5"/>
  <c r="F285" i="5"/>
  <c r="F36" i="5"/>
  <c r="F100" i="5"/>
  <c r="F164" i="5"/>
  <c r="F228" i="5"/>
  <c r="F292" i="5"/>
  <c r="F356" i="5"/>
  <c r="F420" i="5"/>
  <c r="F484" i="5"/>
  <c r="F62" i="5"/>
  <c r="F126" i="5"/>
  <c r="F190" i="5"/>
  <c r="F254" i="5"/>
  <c r="F318" i="5"/>
  <c r="F382" i="5"/>
  <c r="F446" i="5"/>
  <c r="F23" i="5"/>
  <c r="F87" i="5"/>
  <c r="F151" i="5"/>
  <c r="F215" i="5"/>
  <c r="F279" i="5"/>
  <c r="F343" i="5"/>
  <c r="F407" i="5"/>
  <c r="F471" i="5"/>
  <c r="F65" i="5"/>
  <c r="F129" i="5"/>
  <c r="F193" i="5"/>
  <c r="F257" i="5"/>
  <c r="F321" i="5"/>
  <c r="F385" i="5"/>
  <c r="F449" i="5"/>
  <c r="F99" i="5"/>
  <c r="F227" i="5"/>
  <c r="F355" i="5"/>
  <c r="F483" i="5"/>
  <c r="F37" i="5"/>
  <c r="F165" i="5"/>
  <c r="F293" i="5"/>
  <c r="F421" i="5"/>
  <c r="F122" i="5"/>
  <c r="F250" i="5"/>
  <c r="F378" i="5"/>
  <c r="F59" i="5"/>
  <c r="F187" i="5"/>
  <c r="F315" i="5"/>
  <c r="F443" i="5"/>
  <c r="F200" i="5"/>
  <c r="F456" i="5"/>
  <c r="F45" i="5"/>
  <c r="F301" i="5"/>
  <c r="F146" i="5"/>
  <c r="F402" i="5"/>
  <c r="F248" i="5"/>
  <c r="F464" i="5"/>
  <c r="F349" i="5"/>
  <c r="F354" i="5"/>
  <c r="F48" i="5"/>
  <c r="F32" i="5"/>
  <c r="F20" i="5"/>
  <c r="F148" i="5"/>
  <c r="F276" i="5"/>
  <c r="F404" i="5"/>
  <c r="F110" i="5"/>
  <c r="F238" i="5"/>
  <c r="F366" i="5"/>
  <c r="F494" i="5"/>
  <c r="F71" i="5"/>
  <c r="F199" i="5"/>
  <c r="F327" i="5"/>
  <c r="F455" i="5"/>
  <c r="F49" i="5"/>
  <c r="F177" i="5"/>
  <c r="F305" i="5"/>
  <c r="F433" i="5"/>
  <c r="F67" i="5"/>
  <c r="F323" i="5"/>
  <c r="F5" i="5"/>
  <c r="F261" i="5"/>
  <c r="F218" i="5"/>
  <c r="F474" i="5"/>
  <c r="F27" i="5"/>
  <c r="F283" i="5"/>
  <c r="F392" i="5"/>
  <c r="F237" i="5"/>
  <c r="F82" i="5"/>
  <c r="F440" i="5"/>
  <c r="F162" i="5"/>
  <c r="F445" i="5"/>
  <c r="F66" i="5"/>
  <c r="F60" i="5"/>
  <c r="F188" i="5"/>
  <c r="F316" i="5"/>
  <c r="F444" i="5"/>
  <c r="F22" i="5"/>
  <c r="F150" i="5"/>
  <c r="F278" i="5"/>
  <c r="F406" i="5"/>
  <c r="F111" i="5"/>
  <c r="F239" i="5"/>
  <c r="F367" i="5"/>
  <c r="F495" i="5"/>
  <c r="F89" i="5"/>
  <c r="F217" i="5"/>
  <c r="F345" i="5"/>
  <c r="F473" i="5"/>
  <c r="F147" i="5"/>
  <c r="F403" i="5"/>
  <c r="F85" i="5"/>
  <c r="F341" i="5"/>
  <c r="F42" i="5"/>
  <c r="F298" i="5"/>
  <c r="F107" i="5"/>
  <c r="F363" i="5"/>
  <c r="F40" i="5"/>
  <c r="F397" i="5"/>
  <c r="F242" i="5"/>
  <c r="F88" i="5"/>
  <c r="F144" i="5"/>
  <c r="F29" i="5"/>
  <c r="F418" i="5"/>
  <c r="F240" i="5"/>
  <c r="F160" i="5"/>
  <c r="F320" i="5"/>
  <c r="F450" i="5"/>
  <c r="F96" i="5"/>
  <c r="F84" i="5"/>
  <c r="F212" i="5"/>
  <c r="F340" i="5"/>
  <c r="F468" i="5"/>
  <c r="F46" i="5"/>
  <c r="F174" i="5"/>
  <c r="F302" i="5"/>
  <c r="F430" i="5"/>
  <c r="F7" i="5"/>
  <c r="F135" i="5"/>
  <c r="F263" i="5"/>
  <c r="F391" i="5"/>
  <c r="F113" i="5"/>
  <c r="F241" i="5"/>
  <c r="F369" i="5"/>
  <c r="F497" i="5"/>
  <c r="F195" i="5"/>
  <c r="F451" i="5"/>
  <c r="F133" i="5"/>
  <c r="F389" i="5"/>
  <c r="F90" i="5"/>
  <c r="F346" i="5"/>
  <c r="F155" i="5"/>
  <c r="F411" i="5"/>
  <c r="F136" i="5"/>
  <c r="F493" i="5"/>
  <c r="F338" i="5"/>
  <c r="F184" i="5"/>
  <c r="F336" i="5"/>
  <c r="F221" i="5"/>
  <c r="F482" i="5"/>
  <c r="F304" i="5"/>
  <c r="F288" i="5"/>
  <c r="F224" i="5"/>
  <c r="F253" i="5"/>
  <c r="F130" i="5"/>
  <c r="F386" i="5"/>
  <c r="F172" i="5"/>
  <c r="F372" i="5"/>
  <c r="F86" i="5"/>
  <c r="F326" i="5"/>
  <c r="F39" i="5"/>
  <c r="F231" i="5"/>
  <c r="F431" i="5"/>
  <c r="F9" i="5"/>
  <c r="F201" i="5"/>
  <c r="F401" i="5"/>
  <c r="F275" i="5"/>
  <c r="F53" i="5"/>
  <c r="F453" i="5"/>
  <c r="F170" i="5"/>
  <c r="F219" i="5"/>
  <c r="F232" i="5"/>
  <c r="F466" i="5"/>
  <c r="F280" i="5"/>
  <c r="F290" i="5"/>
  <c r="F496" i="5"/>
  <c r="F180" i="5"/>
  <c r="F380" i="5"/>
  <c r="F134" i="5"/>
  <c r="F334" i="5"/>
  <c r="F47" i="5"/>
  <c r="F287" i="5"/>
  <c r="F479" i="5"/>
  <c r="F17" i="5"/>
  <c r="F209" i="5"/>
  <c r="F409" i="5"/>
  <c r="F371" i="5"/>
  <c r="F69" i="5"/>
  <c r="F469" i="5"/>
  <c r="F266" i="5"/>
  <c r="F235" i="5"/>
  <c r="F264" i="5"/>
  <c r="F77" i="5"/>
  <c r="F498" i="5"/>
  <c r="F312" i="5"/>
  <c r="F16" i="5"/>
  <c r="F236" i="5"/>
  <c r="F428" i="5"/>
  <c r="F142" i="5"/>
  <c r="F342" i="5"/>
  <c r="F95" i="5"/>
  <c r="F295" i="5"/>
  <c r="F487" i="5"/>
  <c r="F25" i="5"/>
  <c r="F265" i="5"/>
  <c r="F457" i="5"/>
  <c r="F3" i="5"/>
  <c r="F387" i="5"/>
  <c r="F181" i="5"/>
  <c r="F282" i="5"/>
  <c r="F331" i="5"/>
  <c r="F296" i="5"/>
  <c r="F109" i="5"/>
  <c r="F344" i="5"/>
  <c r="F80" i="5"/>
  <c r="F124" i="5"/>
  <c r="F500" i="5"/>
  <c r="F198" i="5"/>
  <c r="F462" i="5"/>
  <c r="F159" i="5"/>
  <c r="F423" i="5"/>
  <c r="F137" i="5"/>
  <c r="F465" i="5"/>
  <c r="F243" i="5"/>
  <c r="F437" i="5"/>
  <c r="F26" i="5"/>
  <c r="F91" i="5"/>
  <c r="F8" i="5"/>
  <c r="F141" i="5"/>
  <c r="F477" i="5"/>
  <c r="F112" i="5"/>
  <c r="F64" i="5"/>
  <c r="F352" i="5"/>
  <c r="F244" i="5"/>
  <c r="F206" i="5"/>
  <c r="F470" i="5"/>
  <c r="F167" i="5"/>
  <c r="F145" i="5"/>
  <c r="F259" i="5"/>
  <c r="F252" i="5"/>
  <c r="F214" i="5"/>
  <c r="F175" i="5"/>
  <c r="F153" i="5"/>
  <c r="F499" i="5"/>
  <c r="F154" i="5"/>
  <c r="F347" i="5"/>
  <c r="F365" i="5"/>
  <c r="F210" i="5"/>
  <c r="F56" i="5"/>
  <c r="F98" i="5"/>
  <c r="F368" i="5"/>
  <c r="F416" i="5"/>
  <c r="F189" i="5"/>
  <c r="F448" i="5"/>
  <c r="F125" i="5"/>
  <c r="F300" i="5"/>
  <c r="F262" i="5"/>
  <c r="F223" i="5"/>
  <c r="F273" i="5"/>
  <c r="F394" i="5"/>
  <c r="F459" i="5"/>
  <c r="F434" i="5"/>
  <c r="F226" i="5"/>
  <c r="F432" i="5"/>
  <c r="F317" i="5"/>
  <c r="F44" i="5"/>
  <c r="F308" i="5"/>
  <c r="F6" i="5"/>
  <c r="F270" i="5"/>
  <c r="F303" i="5"/>
  <c r="F281" i="5"/>
  <c r="F197" i="5"/>
  <c r="F410" i="5"/>
  <c r="F475" i="5"/>
  <c r="F194" i="5"/>
  <c r="F381" i="5"/>
  <c r="F256" i="5"/>
  <c r="F52" i="5"/>
  <c r="F364" i="5"/>
  <c r="F14" i="5"/>
  <c r="F390" i="5"/>
  <c r="F351" i="5"/>
  <c r="F329" i="5"/>
  <c r="F19" i="5"/>
  <c r="F213" i="5"/>
  <c r="F426" i="5"/>
  <c r="F491" i="5"/>
  <c r="F322" i="5"/>
  <c r="F436" i="5"/>
  <c r="F359" i="5"/>
  <c r="F138" i="5"/>
  <c r="F178" i="5"/>
  <c r="F492" i="5"/>
  <c r="F415" i="5"/>
  <c r="F70" i="5"/>
  <c r="F73" i="5"/>
  <c r="F333" i="5"/>
  <c r="F176" i="5"/>
  <c r="F61" i="5"/>
  <c r="F108" i="5"/>
  <c r="F258" i="5"/>
  <c r="F78" i="5"/>
  <c r="F81" i="5"/>
  <c r="F309" i="5"/>
  <c r="F192" i="5"/>
  <c r="F393" i="5"/>
  <c r="F31" i="5"/>
  <c r="F103" i="5"/>
  <c r="F10" i="5"/>
  <c r="F398" i="5"/>
  <c r="F337" i="5"/>
  <c r="F325" i="5"/>
  <c r="F488" i="5"/>
  <c r="F413" i="5"/>
  <c r="F128" i="5"/>
  <c r="F454" i="5"/>
  <c r="F75" i="5"/>
  <c r="F115" i="5"/>
  <c r="F203" i="5"/>
  <c r="F24" i="5"/>
  <c r="F34" i="5"/>
  <c r="F116" i="5"/>
  <c r="F131" i="5"/>
  <c r="F480" i="5"/>
  <c r="M5" i="5"/>
  <c r="V6" i="5"/>
  <c r="D8" i="5"/>
  <c r="M12" i="5"/>
  <c r="V16" i="5"/>
  <c r="V30" i="5"/>
  <c r="AE34" i="5"/>
  <c r="V38" i="5"/>
  <c r="V42" i="5"/>
  <c r="AE46" i="5"/>
  <c r="D50" i="5"/>
  <c r="M54" i="5"/>
  <c r="D62" i="5"/>
  <c r="AE74" i="5"/>
  <c r="D82" i="5"/>
  <c r="D86" i="5"/>
  <c r="V102" i="5"/>
  <c r="V106" i="5"/>
  <c r="V114" i="5"/>
  <c r="D118" i="5"/>
  <c r="V138" i="5"/>
  <c r="D142" i="5"/>
  <c r="D146" i="5"/>
  <c r="AE158" i="5"/>
  <c r="D162" i="5"/>
  <c r="M170" i="5"/>
  <c r="M174" i="5"/>
  <c r="M178" i="5"/>
  <c r="D182" i="5"/>
  <c r="V194" i="5"/>
  <c r="D15" i="5"/>
  <c r="AE23" i="5"/>
  <c r="M33" i="5"/>
  <c r="M73" i="5"/>
  <c r="V81" i="5"/>
  <c r="AE89" i="5"/>
  <c r="V101" i="5"/>
  <c r="D113" i="5"/>
  <c r="AE141" i="5"/>
  <c r="D153" i="5"/>
  <c r="M165" i="5"/>
  <c r="M181" i="5"/>
  <c r="D193" i="5"/>
  <c r="D9" i="5"/>
  <c r="D13" i="5"/>
  <c r="AE17" i="5"/>
  <c r="AE25" i="5"/>
  <c r="M31" i="5"/>
  <c r="M35" i="5"/>
  <c r="D51" i="5"/>
  <c r="M59" i="5"/>
  <c r="V63" i="5"/>
  <c r="M87" i="5"/>
  <c r="V91" i="5"/>
  <c r="V99" i="5"/>
  <c r="M107" i="5"/>
  <c r="AE115" i="5"/>
  <c r="D119" i="5"/>
  <c r="V123" i="5"/>
  <c r="M131" i="5"/>
  <c r="AE139" i="5"/>
  <c r="V159" i="5"/>
  <c r="AE175" i="5"/>
  <c r="V183" i="5"/>
  <c r="D191" i="5"/>
  <c r="AE195" i="5"/>
  <c r="M19" i="5"/>
  <c r="D65" i="5"/>
  <c r="D77" i="5"/>
  <c r="M97" i="5"/>
  <c r="M109" i="5"/>
  <c r="D149" i="5"/>
  <c r="AE161" i="5"/>
  <c r="D189" i="5"/>
  <c r="D10" i="5"/>
  <c r="V14" i="5"/>
  <c r="V32" i="5"/>
  <c r="M44" i="5"/>
  <c r="V48" i="5"/>
  <c r="D56" i="5"/>
  <c r="AE64" i="5"/>
  <c r="D72" i="5"/>
  <c r="V76" i="5"/>
  <c r="AE80" i="5"/>
  <c r="AE88" i="5"/>
  <c r="AE92" i="5"/>
  <c r="M104" i="5"/>
  <c r="V108" i="5"/>
  <c r="AE112" i="5"/>
  <c r="AE132" i="5"/>
  <c r="D136" i="5"/>
  <c r="M144" i="5"/>
  <c r="V152" i="5"/>
  <c r="M168" i="5"/>
  <c r="D172" i="5"/>
  <c r="M176" i="5"/>
  <c r="AE184" i="5"/>
  <c r="D188" i="5"/>
  <c r="M192" i="5"/>
  <c r="V200" i="5"/>
  <c r="AE27" i="5"/>
  <c r="V69" i="5"/>
  <c r="D105" i="5"/>
  <c r="AE117" i="5"/>
  <c r="AE129" i="5"/>
  <c r="M145" i="5"/>
  <c r="AE185" i="5"/>
  <c r="O250" i="5"/>
  <c r="R250" i="5"/>
  <c r="O13" i="5"/>
  <c r="O15" i="5"/>
  <c r="O79" i="5"/>
  <c r="O143" i="5"/>
  <c r="O41" i="5"/>
  <c r="O105" i="5"/>
  <c r="O169" i="5"/>
  <c r="O66" i="5"/>
  <c r="O130" i="5"/>
  <c r="O44" i="5"/>
  <c r="O108" i="5"/>
  <c r="O46" i="5"/>
  <c r="O170" i="5"/>
  <c r="O236" i="5"/>
  <c r="R236" i="5"/>
  <c r="O300" i="5"/>
  <c r="R300" i="5"/>
  <c r="O364" i="5"/>
  <c r="R364" i="5"/>
  <c r="O112" i="5"/>
  <c r="O205" i="5"/>
  <c r="R205" i="5"/>
  <c r="O269" i="5"/>
  <c r="R269" i="5"/>
  <c r="O333" i="5"/>
  <c r="R333" i="5"/>
  <c r="O69" i="5"/>
  <c r="O183" i="5"/>
  <c r="O247" i="5"/>
  <c r="R247" i="5"/>
  <c r="O311" i="5"/>
  <c r="R311" i="5"/>
  <c r="O375" i="5"/>
  <c r="R375" i="5"/>
  <c r="O439" i="5"/>
  <c r="R439" i="5"/>
  <c r="O6" i="5"/>
  <c r="O134" i="5"/>
  <c r="O216" i="5"/>
  <c r="R216" i="5"/>
  <c r="O280" i="5"/>
  <c r="R280" i="5"/>
  <c r="O344" i="5"/>
  <c r="R344" i="5"/>
  <c r="O408" i="5"/>
  <c r="R408" i="5"/>
  <c r="O472" i="5"/>
  <c r="R472" i="5"/>
  <c r="O83" i="5"/>
  <c r="O254" i="5"/>
  <c r="R254" i="5"/>
  <c r="O379" i="5"/>
  <c r="R379" i="5"/>
  <c r="O461" i="5"/>
  <c r="R461" i="5"/>
  <c r="O176" i="5"/>
  <c r="O305" i="5"/>
  <c r="R305" i="5"/>
  <c r="O412" i="5"/>
  <c r="R412" i="5"/>
  <c r="O490" i="5"/>
  <c r="R490" i="5"/>
  <c r="O29" i="5"/>
  <c r="O227" i="5"/>
  <c r="R227" i="5"/>
  <c r="O355" i="5"/>
  <c r="R355" i="5"/>
  <c r="O446" i="5"/>
  <c r="R446" i="5"/>
  <c r="O131" i="5"/>
  <c r="O278" i="5"/>
  <c r="R278" i="5"/>
  <c r="O395" i="5"/>
  <c r="R395" i="5"/>
  <c r="O475" i="5"/>
  <c r="R475" i="5"/>
  <c r="O194" i="5"/>
  <c r="O425" i="5"/>
  <c r="R425" i="5"/>
  <c r="O23" i="5"/>
  <c r="O87" i="5"/>
  <c r="O151" i="5"/>
  <c r="O49" i="5"/>
  <c r="O113" i="5"/>
  <c r="O177" i="5"/>
  <c r="O10" i="5"/>
  <c r="O74" i="5"/>
  <c r="O138" i="5"/>
  <c r="O52" i="5"/>
  <c r="O116" i="5"/>
  <c r="O62" i="5"/>
  <c r="O180" i="5"/>
  <c r="O244" i="5"/>
  <c r="R244" i="5"/>
  <c r="O308" i="5"/>
  <c r="R308" i="5"/>
  <c r="O372" i="5"/>
  <c r="R372" i="5"/>
  <c r="O128" i="5"/>
  <c r="O213" i="5"/>
  <c r="R213" i="5"/>
  <c r="O277" i="5"/>
  <c r="R277" i="5"/>
  <c r="O341" i="5"/>
  <c r="R341" i="5"/>
  <c r="O85" i="5"/>
  <c r="O191" i="5"/>
  <c r="O255" i="5"/>
  <c r="R255" i="5"/>
  <c r="O319" i="5"/>
  <c r="R319" i="5"/>
  <c r="O383" i="5"/>
  <c r="R383" i="5"/>
  <c r="O22" i="5"/>
  <c r="O150" i="5"/>
  <c r="O224" i="5"/>
  <c r="R224" i="5"/>
  <c r="O288" i="5"/>
  <c r="R288" i="5"/>
  <c r="O352" i="5"/>
  <c r="R352" i="5"/>
  <c r="O416" i="5"/>
  <c r="R416" i="5"/>
  <c r="O480" i="5"/>
  <c r="R480" i="5"/>
  <c r="O115" i="5"/>
  <c r="O270" i="5"/>
  <c r="R270" i="5"/>
  <c r="O389" i="5"/>
  <c r="R389" i="5"/>
  <c r="O470" i="5"/>
  <c r="R470" i="5"/>
  <c r="O193" i="5"/>
  <c r="O321" i="5"/>
  <c r="R321" i="5"/>
  <c r="O422" i="5"/>
  <c r="R422" i="5"/>
  <c r="O499" i="5"/>
  <c r="R499" i="5"/>
  <c r="O61" i="5"/>
  <c r="O243" i="5"/>
  <c r="R243" i="5"/>
  <c r="O371" i="5"/>
  <c r="R371" i="5"/>
  <c r="O455" i="5"/>
  <c r="R455" i="5"/>
  <c r="O160" i="5"/>
  <c r="O294" i="5"/>
  <c r="R294" i="5"/>
  <c r="O405" i="5"/>
  <c r="R405" i="5"/>
  <c r="O484" i="5"/>
  <c r="R484" i="5"/>
  <c r="O226" i="5"/>
  <c r="R226" i="5"/>
  <c r="O445" i="5"/>
  <c r="R445" i="5"/>
  <c r="O283" i="5"/>
  <c r="R283" i="5"/>
  <c r="O39" i="5"/>
  <c r="O103" i="5"/>
  <c r="O167" i="5"/>
  <c r="O65" i="5"/>
  <c r="O129" i="5"/>
  <c r="O26" i="5"/>
  <c r="O90" i="5"/>
  <c r="O154" i="5"/>
  <c r="O4" i="5"/>
  <c r="O68" i="5"/>
  <c r="O132" i="5"/>
  <c r="O94" i="5"/>
  <c r="O196" i="5"/>
  <c r="O260" i="5"/>
  <c r="R260" i="5"/>
  <c r="O324" i="5"/>
  <c r="R324" i="5"/>
  <c r="O32" i="5"/>
  <c r="O158" i="5"/>
  <c r="O229" i="5"/>
  <c r="R229" i="5"/>
  <c r="O293" i="5"/>
  <c r="R293" i="5"/>
  <c r="O357" i="5"/>
  <c r="R357" i="5"/>
  <c r="O117" i="5"/>
  <c r="O207" i="5"/>
  <c r="R207" i="5"/>
  <c r="O271" i="5"/>
  <c r="R271" i="5"/>
  <c r="O335" i="5"/>
  <c r="R335" i="5"/>
  <c r="O399" i="5"/>
  <c r="R399" i="5"/>
  <c r="O54" i="5"/>
  <c r="O174" i="5"/>
  <c r="O240" i="5"/>
  <c r="R240" i="5"/>
  <c r="O304" i="5"/>
  <c r="R304" i="5"/>
  <c r="O368" i="5"/>
  <c r="R368" i="5"/>
  <c r="O432" i="5"/>
  <c r="R432" i="5"/>
  <c r="O496" i="5"/>
  <c r="R496" i="5"/>
  <c r="O172" i="5"/>
  <c r="O302" i="5"/>
  <c r="R302" i="5"/>
  <c r="O411" i="5"/>
  <c r="R411" i="5"/>
  <c r="O489" i="5"/>
  <c r="R489" i="5"/>
  <c r="O24" i="5"/>
  <c r="O225" i="5"/>
  <c r="R225" i="5"/>
  <c r="O353" i="5"/>
  <c r="R353" i="5"/>
  <c r="O444" i="5"/>
  <c r="R444" i="5"/>
  <c r="O125" i="5"/>
  <c r="O275" i="5"/>
  <c r="R275" i="5"/>
  <c r="O394" i="5"/>
  <c r="R394" i="5"/>
  <c r="O474" i="5"/>
  <c r="R474" i="5"/>
  <c r="O198" i="5"/>
  <c r="O326" i="5"/>
  <c r="R326" i="5"/>
  <c r="O427" i="5"/>
  <c r="R427" i="5"/>
  <c r="O502" i="5"/>
  <c r="R502" i="5"/>
  <c r="O290" i="5"/>
  <c r="R290" i="5"/>
  <c r="O482" i="5"/>
  <c r="R482" i="5"/>
  <c r="O419" i="5"/>
  <c r="R419" i="5"/>
  <c r="O11" i="5"/>
  <c r="O47" i="5"/>
  <c r="O111" i="5"/>
  <c r="O175" i="5"/>
  <c r="O9" i="5"/>
  <c r="O73" i="5"/>
  <c r="O137" i="5"/>
  <c r="O34" i="5"/>
  <c r="O98" i="5"/>
  <c r="O162" i="5"/>
  <c r="O12" i="5"/>
  <c r="O76" i="5"/>
  <c r="O140" i="5"/>
  <c r="O110" i="5"/>
  <c r="O204" i="5"/>
  <c r="R204" i="5"/>
  <c r="O268" i="5"/>
  <c r="R268" i="5"/>
  <c r="O332" i="5"/>
  <c r="R332" i="5"/>
  <c r="O48" i="5"/>
  <c r="O171" i="5"/>
  <c r="O237" i="5"/>
  <c r="R237" i="5"/>
  <c r="O301" i="5"/>
  <c r="R301" i="5"/>
  <c r="O365" i="5"/>
  <c r="R365" i="5"/>
  <c r="O5" i="5"/>
  <c r="O133" i="5"/>
  <c r="O215" i="5"/>
  <c r="R215" i="5"/>
  <c r="O279" i="5"/>
  <c r="R279" i="5"/>
  <c r="O343" i="5"/>
  <c r="R343" i="5"/>
  <c r="O407" i="5"/>
  <c r="R407" i="5"/>
  <c r="O70" i="5"/>
  <c r="O184" i="5"/>
  <c r="O248" i="5"/>
  <c r="R248" i="5"/>
  <c r="O312" i="5"/>
  <c r="R312" i="5"/>
  <c r="O376" i="5"/>
  <c r="R376" i="5"/>
  <c r="O440" i="5"/>
  <c r="R440" i="5"/>
  <c r="O190" i="5"/>
  <c r="O318" i="5"/>
  <c r="R318" i="5"/>
  <c r="O421" i="5"/>
  <c r="R421" i="5"/>
  <c r="O498" i="5"/>
  <c r="R498" i="5"/>
  <c r="O56" i="5"/>
  <c r="O241" i="5"/>
  <c r="R241" i="5"/>
  <c r="O369" i="5"/>
  <c r="R369" i="5"/>
  <c r="O453" i="5"/>
  <c r="R453" i="5"/>
  <c r="O156" i="5"/>
  <c r="O291" i="5"/>
  <c r="R291" i="5"/>
  <c r="O404" i="5"/>
  <c r="R404" i="5"/>
  <c r="O483" i="5"/>
  <c r="R483" i="5"/>
  <c r="O3" i="5"/>
  <c r="O214" i="5"/>
  <c r="R214" i="5"/>
  <c r="O342" i="5"/>
  <c r="R342" i="5"/>
  <c r="O437" i="5"/>
  <c r="R437" i="5"/>
  <c r="O322" i="5"/>
  <c r="R322" i="5"/>
  <c r="O500" i="5"/>
  <c r="R500" i="5"/>
  <c r="O265" i="5"/>
  <c r="R265" i="5"/>
  <c r="O467" i="5"/>
  <c r="R467" i="5"/>
  <c r="O267" i="5"/>
  <c r="R267" i="5"/>
  <c r="O469" i="5"/>
  <c r="R469" i="5"/>
  <c r="O59" i="5"/>
  <c r="O370" i="5"/>
  <c r="R370" i="5"/>
  <c r="O441" i="5"/>
  <c r="R441" i="5"/>
  <c r="O31" i="5"/>
  <c r="O159" i="5"/>
  <c r="O121" i="5"/>
  <c r="O82" i="5"/>
  <c r="O60" i="5"/>
  <c r="O78" i="5"/>
  <c r="O252" i="5"/>
  <c r="R252" i="5"/>
  <c r="O16" i="5"/>
  <c r="O221" i="5"/>
  <c r="R221" i="5"/>
  <c r="O349" i="5"/>
  <c r="R349" i="5"/>
  <c r="O199" i="5"/>
  <c r="O327" i="5"/>
  <c r="R327" i="5"/>
  <c r="O38" i="5"/>
  <c r="O232" i="5"/>
  <c r="R232" i="5"/>
  <c r="O360" i="5"/>
  <c r="R360" i="5"/>
  <c r="O488" i="5"/>
  <c r="R488" i="5"/>
  <c r="O286" i="5"/>
  <c r="R286" i="5"/>
  <c r="O479" i="5"/>
  <c r="R479" i="5"/>
  <c r="O209" i="5"/>
  <c r="R209" i="5"/>
  <c r="O434" i="5"/>
  <c r="R434" i="5"/>
  <c r="O93" i="5"/>
  <c r="O382" i="5"/>
  <c r="R382" i="5"/>
  <c r="O310" i="5"/>
  <c r="R310" i="5"/>
  <c r="O493" i="5"/>
  <c r="R493" i="5"/>
  <c r="O258" i="5"/>
  <c r="R258" i="5"/>
  <c r="O104" i="5"/>
  <c r="O406" i="5"/>
  <c r="R406" i="5"/>
  <c r="O203" i="5"/>
  <c r="R203" i="5"/>
  <c r="O451" i="5"/>
  <c r="R451" i="5"/>
  <c r="O123" i="5"/>
  <c r="O413" i="5"/>
  <c r="R413" i="5"/>
  <c r="O234" i="5"/>
  <c r="R234" i="5"/>
  <c r="O494" i="5"/>
  <c r="R494" i="5"/>
  <c r="O378" i="5"/>
  <c r="R378" i="5"/>
  <c r="O202" i="5"/>
  <c r="R202" i="5"/>
  <c r="O398" i="5"/>
  <c r="R398" i="5"/>
  <c r="O71" i="5"/>
  <c r="O33" i="5"/>
  <c r="O161" i="5"/>
  <c r="O122" i="5"/>
  <c r="O100" i="5"/>
  <c r="O157" i="5"/>
  <c r="O292" i="5"/>
  <c r="R292" i="5"/>
  <c r="O96" i="5"/>
  <c r="O261" i="5"/>
  <c r="R261" i="5"/>
  <c r="O53" i="5"/>
  <c r="O239" i="5"/>
  <c r="R239" i="5"/>
  <c r="O367" i="5"/>
  <c r="R367" i="5"/>
  <c r="O118" i="5"/>
  <c r="O272" i="5"/>
  <c r="R272" i="5"/>
  <c r="O400" i="5"/>
  <c r="R400" i="5"/>
  <c r="O51" i="5"/>
  <c r="O366" i="5"/>
  <c r="R366" i="5"/>
  <c r="O289" i="5"/>
  <c r="R289" i="5"/>
  <c r="O481" i="5"/>
  <c r="R481" i="5"/>
  <c r="O211" i="5"/>
  <c r="R211" i="5"/>
  <c r="O436" i="5"/>
  <c r="R436" i="5"/>
  <c r="O99" i="5"/>
  <c r="O385" i="5"/>
  <c r="R385" i="5"/>
  <c r="O403" i="5"/>
  <c r="R403" i="5"/>
  <c r="O233" i="5"/>
  <c r="R233" i="5"/>
  <c r="O485" i="5"/>
  <c r="R485" i="5"/>
  <c r="O331" i="5"/>
  <c r="R331" i="5"/>
  <c r="O242" i="5"/>
  <c r="R242" i="5"/>
  <c r="O473" i="5"/>
  <c r="R473" i="5"/>
  <c r="O409" i="5"/>
  <c r="R409" i="5"/>
  <c r="O249" i="5"/>
  <c r="R249" i="5"/>
  <c r="O497" i="5"/>
  <c r="R497" i="5"/>
  <c r="O95" i="5"/>
  <c r="O57" i="5"/>
  <c r="O18" i="5"/>
  <c r="O146" i="5"/>
  <c r="O124" i="5"/>
  <c r="O188" i="5"/>
  <c r="O316" i="5"/>
  <c r="R316" i="5"/>
  <c r="O144" i="5"/>
  <c r="O285" i="5"/>
  <c r="R285" i="5"/>
  <c r="O101" i="5"/>
  <c r="O263" i="5"/>
  <c r="R263" i="5"/>
  <c r="O391" i="5"/>
  <c r="R391" i="5"/>
  <c r="O164" i="5"/>
  <c r="O296" i="5"/>
  <c r="R296" i="5"/>
  <c r="O424" i="5"/>
  <c r="R424" i="5"/>
  <c r="O147" i="5"/>
  <c r="O401" i="5"/>
  <c r="R401" i="5"/>
  <c r="O337" i="5"/>
  <c r="R337" i="5"/>
  <c r="O259" i="5"/>
  <c r="R259" i="5"/>
  <c r="O465" i="5"/>
  <c r="R465" i="5"/>
  <c r="O182" i="5"/>
  <c r="O417" i="5"/>
  <c r="R417" i="5"/>
  <c r="O463" i="5"/>
  <c r="R463" i="5"/>
  <c r="O297" i="5"/>
  <c r="R297" i="5"/>
  <c r="O503" i="5"/>
  <c r="R503" i="5"/>
  <c r="O363" i="5"/>
  <c r="R363" i="5"/>
  <c r="O274" i="5"/>
  <c r="R274" i="5"/>
  <c r="O491" i="5"/>
  <c r="R491" i="5"/>
  <c r="O450" i="5"/>
  <c r="R450" i="5"/>
  <c r="O75" i="5"/>
  <c r="O313" i="5"/>
  <c r="R313" i="5"/>
  <c r="O77" i="5"/>
  <c r="O429" i="5"/>
  <c r="R429" i="5"/>
  <c r="O438" i="5"/>
  <c r="R438" i="5"/>
  <c r="O346" i="5"/>
  <c r="R346" i="5"/>
  <c r="O495" i="5"/>
  <c r="R495" i="5"/>
  <c r="O63" i="5"/>
  <c r="O17" i="5"/>
  <c r="O92" i="5"/>
  <c r="O212" i="5"/>
  <c r="R212" i="5"/>
  <c r="O253" i="5"/>
  <c r="R253" i="5"/>
  <c r="O149" i="5"/>
  <c r="O351" i="5"/>
  <c r="R351" i="5"/>
  <c r="O102" i="5"/>
  <c r="O336" i="5"/>
  <c r="R336" i="5"/>
  <c r="O334" i="5"/>
  <c r="R334" i="5"/>
  <c r="O152" i="5"/>
  <c r="O426" i="5"/>
  <c r="R426" i="5"/>
  <c r="O358" i="5"/>
  <c r="R358" i="5"/>
  <c r="O201" i="5"/>
  <c r="R201" i="5"/>
  <c r="O430" i="5"/>
  <c r="R430" i="5"/>
  <c r="O185" i="5"/>
  <c r="O397" i="5"/>
  <c r="R397" i="5"/>
  <c r="O119" i="5"/>
  <c r="O25" i="5"/>
  <c r="O148" i="5"/>
  <c r="O220" i="5"/>
  <c r="R220" i="5"/>
  <c r="O309" i="5"/>
  <c r="R309" i="5"/>
  <c r="O163" i="5"/>
  <c r="O359" i="5"/>
  <c r="R359" i="5"/>
  <c r="O192" i="5"/>
  <c r="O384" i="5"/>
  <c r="R384" i="5"/>
  <c r="O350" i="5"/>
  <c r="R350" i="5"/>
  <c r="O257" i="5"/>
  <c r="R257" i="5"/>
  <c r="O492" i="5"/>
  <c r="R492" i="5"/>
  <c r="O373" i="5"/>
  <c r="R373" i="5"/>
  <c r="O329" i="5"/>
  <c r="R329" i="5"/>
  <c r="O45" i="5"/>
  <c r="O487" i="5"/>
  <c r="R487" i="5"/>
  <c r="O178" i="5"/>
  <c r="O219" i="5"/>
  <c r="R219" i="5"/>
  <c r="O127" i="5"/>
  <c r="O81" i="5"/>
  <c r="O228" i="5"/>
  <c r="R228" i="5"/>
  <c r="O64" i="5"/>
  <c r="O317" i="5"/>
  <c r="R317" i="5"/>
  <c r="O173" i="5"/>
  <c r="O415" i="5"/>
  <c r="R415" i="5"/>
  <c r="O200" i="5"/>
  <c r="O392" i="5"/>
  <c r="R392" i="5"/>
  <c r="O433" i="5"/>
  <c r="R433" i="5"/>
  <c r="O273" i="5"/>
  <c r="R273" i="5"/>
  <c r="O179" i="5"/>
  <c r="O501" i="5"/>
  <c r="R501" i="5"/>
  <c r="O447" i="5"/>
  <c r="R447" i="5"/>
  <c r="O361" i="5"/>
  <c r="R361" i="5"/>
  <c r="O109" i="5"/>
  <c r="O442" i="5"/>
  <c r="R442" i="5"/>
  <c r="O282" i="5"/>
  <c r="R282" i="5"/>
  <c r="O284" i="5"/>
  <c r="R284" i="5"/>
  <c r="O223" i="5"/>
  <c r="R223" i="5"/>
  <c r="O256" i="5"/>
  <c r="R256" i="5"/>
  <c r="O462" i="5"/>
  <c r="R462" i="5"/>
  <c r="O414" i="5"/>
  <c r="R414" i="5"/>
  <c r="O457" i="5"/>
  <c r="R457" i="5"/>
  <c r="O91" i="5"/>
  <c r="O410" i="5"/>
  <c r="R410" i="5"/>
  <c r="O435" i="5"/>
  <c r="R435" i="5"/>
  <c r="O315" i="5"/>
  <c r="R315" i="5"/>
  <c r="O281" i="5"/>
  <c r="R281" i="5"/>
  <c r="O218" i="5"/>
  <c r="R218" i="5"/>
  <c r="O7" i="5"/>
  <c r="O42" i="5"/>
  <c r="O20" i="5"/>
  <c r="O55" i="5"/>
  <c r="O89" i="5"/>
  <c r="O50" i="5"/>
  <c r="O28" i="5"/>
  <c r="O348" i="5"/>
  <c r="R348" i="5"/>
  <c r="O181" i="5"/>
  <c r="O287" i="5"/>
  <c r="R287" i="5"/>
  <c r="O320" i="5"/>
  <c r="R320" i="5"/>
  <c r="O19" i="5"/>
  <c r="O354" i="5"/>
  <c r="R354" i="5"/>
  <c r="O165" i="5"/>
  <c r="O460" i="5"/>
  <c r="R460" i="5"/>
  <c r="O107" i="5"/>
  <c r="O396" i="5"/>
  <c r="R396" i="5"/>
  <c r="O347" i="5"/>
  <c r="R347" i="5"/>
  <c r="O314" i="5"/>
  <c r="R314" i="5"/>
  <c r="O141" i="5"/>
  <c r="O377" i="5"/>
  <c r="R377" i="5"/>
  <c r="O298" i="5"/>
  <c r="R298" i="5"/>
  <c r="O387" i="5"/>
  <c r="R387" i="5"/>
  <c r="O8" i="5"/>
  <c r="O135" i="5"/>
  <c r="O97" i="5"/>
  <c r="O58" i="5"/>
  <c r="O36" i="5"/>
  <c r="O14" i="5"/>
  <c r="O356" i="5"/>
  <c r="R356" i="5"/>
  <c r="O189" i="5"/>
  <c r="O295" i="5"/>
  <c r="R295" i="5"/>
  <c r="O328" i="5"/>
  <c r="R328" i="5"/>
  <c r="O206" i="5"/>
  <c r="R206" i="5"/>
  <c r="O88" i="5"/>
  <c r="O35" i="5"/>
  <c r="O381" i="5"/>
  <c r="R381" i="5"/>
  <c r="O386" i="5"/>
  <c r="R386" i="5"/>
  <c r="O43" i="5"/>
  <c r="O186" i="5"/>
  <c r="O266" i="5"/>
  <c r="R266" i="5"/>
  <c r="O476" i="5"/>
  <c r="R476" i="5"/>
  <c r="O145" i="5"/>
  <c r="O106" i="5"/>
  <c r="O84" i="5"/>
  <c r="O30" i="5"/>
  <c r="O197" i="5"/>
  <c r="O303" i="5"/>
  <c r="R303" i="5"/>
  <c r="O448" i="5"/>
  <c r="R448" i="5"/>
  <c r="O222" i="5"/>
  <c r="R222" i="5"/>
  <c r="O120" i="5"/>
  <c r="O195" i="5"/>
  <c r="O67" i="5"/>
  <c r="O428" i="5"/>
  <c r="R428" i="5"/>
  <c r="O168" i="5"/>
  <c r="O210" i="5"/>
  <c r="R210" i="5"/>
  <c r="O166" i="5"/>
  <c r="O72" i="5"/>
  <c r="O330" i="5"/>
  <c r="R330" i="5"/>
  <c r="O153" i="5"/>
  <c r="O114" i="5"/>
  <c r="O126" i="5"/>
  <c r="O245" i="5"/>
  <c r="R245" i="5"/>
  <c r="O423" i="5"/>
  <c r="R423" i="5"/>
  <c r="O456" i="5"/>
  <c r="R456" i="5"/>
  <c r="O238" i="5"/>
  <c r="R238" i="5"/>
  <c r="O380" i="5"/>
  <c r="R380" i="5"/>
  <c r="O307" i="5"/>
  <c r="R307" i="5"/>
  <c r="O230" i="5"/>
  <c r="R230" i="5"/>
  <c r="O449" i="5"/>
  <c r="R449" i="5"/>
  <c r="O235" i="5"/>
  <c r="R235" i="5"/>
  <c r="O306" i="5"/>
  <c r="R306" i="5"/>
  <c r="O374" i="5"/>
  <c r="R374" i="5"/>
  <c r="O459" i="5"/>
  <c r="R459" i="5"/>
  <c r="O142" i="5"/>
  <c r="O208" i="5"/>
  <c r="R208" i="5"/>
  <c r="O262" i="5"/>
  <c r="R262" i="5"/>
  <c r="O388" i="5"/>
  <c r="R388" i="5"/>
  <c r="O468" i="5"/>
  <c r="R468" i="5"/>
  <c r="O478" i="5"/>
  <c r="R478" i="5"/>
  <c r="O276" i="5"/>
  <c r="R276" i="5"/>
  <c r="O21" i="5"/>
  <c r="O264" i="5"/>
  <c r="R264" i="5"/>
  <c r="O323" i="5"/>
  <c r="R323" i="5"/>
  <c r="O466" i="5"/>
  <c r="R466" i="5"/>
  <c r="O340" i="5"/>
  <c r="R340" i="5"/>
  <c r="O37" i="5"/>
  <c r="O464" i="5"/>
  <c r="R464" i="5"/>
  <c r="O339" i="5"/>
  <c r="R339" i="5"/>
  <c r="O452" i="5"/>
  <c r="R452" i="5"/>
  <c r="O27" i="5"/>
  <c r="O486" i="5"/>
  <c r="R486" i="5"/>
  <c r="O477" i="5"/>
  <c r="R477" i="5"/>
  <c r="O86" i="5"/>
  <c r="O246" i="5"/>
  <c r="R246" i="5"/>
  <c r="O299" i="5"/>
  <c r="R299" i="5"/>
  <c r="O345" i="5"/>
  <c r="R345" i="5"/>
  <c r="O231" i="5"/>
  <c r="R231" i="5"/>
  <c r="O390" i="5"/>
  <c r="R390" i="5"/>
  <c r="O338" i="5"/>
  <c r="R338" i="5"/>
  <c r="O418" i="5"/>
  <c r="R418" i="5"/>
  <c r="O139" i="5"/>
  <c r="O80" i="5"/>
  <c r="O443" i="5"/>
  <c r="R443" i="5"/>
  <c r="O40" i="5"/>
  <c r="O325" i="5"/>
  <c r="R325" i="5"/>
  <c r="O420" i="5"/>
  <c r="R420" i="5"/>
  <c r="O217" i="5"/>
  <c r="R217" i="5"/>
  <c r="O431" i="5"/>
  <c r="R431" i="5"/>
  <c r="O402" i="5"/>
  <c r="R402" i="5"/>
  <c r="O393" i="5"/>
  <c r="R393" i="5"/>
  <c r="O458" i="5"/>
  <c r="R458" i="5"/>
  <c r="O187" i="5"/>
  <c r="O471" i="5"/>
  <c r="R471" i="5"/>
  <c r="O454" i="5"/>
  <c r="R454" i="5"/>
  <c r="O362" i="5"/>
  <c r="R362" i="5"/>
  <c r="O251" i="5"/>
  <c r="R251" i="5"/>
  <c r="O136" i="5"/>
  <c r="O155" i="5"/>
  <c r="H3" i="12"/>
  <c r="F6" i="12"/>
  <c r="AP61" i="5"/>
  <c r="AP125" i="5"/>
  <c r="AP189" i="5"/>
  <c r="AP253" i="5"/>
  <c r="AS253" i="5"/>
  <c r="AP317" i="5"/>
  <c r="AS317" i="5"/>
  <c r="AP381" i="5"/>
  <c r="AS381" i="5"/>
  <c r="AP445" i="5"/>
  <c r="AS445" i="5"/>
  <c r="AP13" i="5"/>
  <c r="AP77" i="5"/>
  <c r="AP157" i="5"/>
  <c r="AP237" i="5"/>
  <c r="AS237" i="5"/>
  <c r="AP301" i="5"/>
  <c r="AS301" i="5"/>
  <c r="AP365" i="5"/>
  <c r="AS365" i="5"/>
  <c r="AP429" i="5"/>
  <c r="AS429" i="5"/>
  <c r="AP493" i="5"/>
  <c r="AS493" i="5"/>
  <c r="AP45" i="5"/>
  <c r="AP93" i="5"/>
  <c r="AP141" i="5"/>
  <c r="AP205" i="5"/>
  <c r="AS205" i="5"/>
  <c r="AP269" i="5"/>
  <c r="AS269" i="5"/>
  <c r="AP349" i="5"/>
  <c r="AS349" i="5"/>
  <c r="AP413" i="5"/>
  <c r="AS413" i="5"/>
  <c r="AP477" i="5"/>
  <c r="AS477" i="5"/>
  <c r="AP29" i="5"/>
  <c r="AP109" i="5"/>
  <c r="AP173" i="5"/>
  <c r="AP221" i="5"/>
  <c r="AS221" i="5"/>
  <c r="AP285" i="5"/>
  <c r="AS285" i="5"/>
  <c r="AP333" i="5"/>
  <c r="AS333" i="5"/>
  <c r="AP397" i="5"/>
  <c r="AS397" i="5"/>
  <c r="AP461" i="5"/>
  <c r="AS461" i="5"/>
  <c r="AP362" i="5"/>
  <c r="AS362" i="5"/>
  <c r="AP26" i="5"/>
  <c r="AP345" i="5"/>
  <c r="AS345" i="5"/>
  <c r="AP89" i="5"/>
  <c r="AP472" i="5"/>
  <c r="AS472" i="5"/>
  <c r="AP344" i="5"/>
  <c r="AS344" i="5"/>
  <c r="AP216" i="5"/>
  <c r="AS216" i="5"/>
  <c r="AP88" i="5"/>
  <c r="AP106" i="5"/>
  <c r="AP393" i="5"/>
  <c r="AS393" i="5"/>
  <c r="AP137" i="5"/>
  <c r="AP453" i="5"/>
  <c r="AS453" i="5"/>
  <c r="AP325" i="5"/>
  <c r="AS325" i="5"/>
  <c r="AP197" i="5"/>
  <c r="AP69" i="5"/>
  <c r="AP298" i="5"/>
  <c r="AS298" i="5"/>
  <c r="AP313" i="5"/>
  <c r="AS313" i="5"/>
  <c r="AP57" i="5"/>
  <c r="AP456" i="5"/>
  <c r="AS456" i="5"/>
  <c r="AP328" i="5"/>
  <c r="AS328" i="5"/>
  <c r="AP200" i="5"/>
  <c r="AP72" i="5"/>
  <c r="AP442" i="5"/>
  <c r="AS442" i="5"/>
  <c r="AP74" i="5"/>
  <c r="AP361" i="5"/>
  <c r="AS361" i="5"/>
  <c r="AP105" i="5"/>
  <c r="AP437" i="5"/>
  <c r="AS437" i="5"/>
  <c r="AP309" i="5"/>
  <c r="AS309" i="5"/>
  <c r="AP181" i="5"/>
  <c r="AP53" i="5"/>
  <c r="AP202" i="5"/>
  <c r="AS202" i="5"/>
  <c r="AP249" i="5"/>
  <c r="AS249" i="5"/>
  <c r="AP9" i="5"/>
  <c r="AP424" i="5"/>
  <c r="AS424" i="5"/>
  <c r="AP296" i="5"/>
  <c r="AS296" i="5"/>
  <c r="AP168" i="5"/>
  <c r="AP40" i="5"/>
  <c r="AP314" i="5"/>
  <c r="AS314" i="5"/>
  <c r="AP10" i="5"/>
  <c r="AP297" i="5"/>
  <c r="AS297" i="5"/>
  <c r="AP41" i="5"/>
  <c r="AP405" i="5"/>
  <c r="AS405" i="5"/>
  <c r="AP277" i="5"/>
  <c r="AS277" i="5"/>
  <c r="AP149" i="5"/>
  <c r="AP21" i="5"/>
  <c r="AP154" i="5"/>
  <c r="AP473" i="5"/>
  <c r="AS473" i="5"/>
  <c r="AP217" i="5"/>
  <c r="AS217" i="5"/>
  <c r="AP408" i="5"/>
  <c r="AS408" i="5"/>
  <c r="AP280" i="5"/>
  <c r="AS280" i="5"/>
  <c r="AP152" i="5"/>
  <c r="AP24" i="5"/>
  <c r="AP266" i="5"/>
  <c r="AS266" i="5"/>
  <c r="AP265" i="5"/>
  <c r="AS265" i="5"/>
  <c r="AP389" i="5"/>
  <c r="AS389" i="5"/>
  <c r="AP261" i="5"/>
  <c r="AS261" i="5"/>
  <c r="AP133" i="5"/>
  <c r="AP5" i="5"/>
  <c r="AP25" i="5"/>
  <c r="AP312" i="5"/>
  <c r="AS312" i="5"/>
  <c r="AP56" i="5"/>
  <c r="AP378" i="5"/>
  <c r="AS378" i="5"/>
  <c r="AP329" i="5"/>
  <c r="AS329" i="5"/>
  <c r="AP421" i="5"/>
  <c r="AS421" i="5"/>
  <c r="AP165" i="5"/>
  <c r="AP43" i="5"/>
  <c r="AP107" i="5"/>
  <c r="AP171" i="5"/>
  <c r="AP235" i="5"/>
  <c r="AS235" i="5"/>
  <c r="AP299" i="5"/>
  <c r="AS299" i="5"/>
  <c r="AP363" i="5"/>
  <c r="AS363" i="5"/>
  <c r="AP427" i="5"/>
  <c r="AS427" i="5"/>
  <c r="AP491" i="5"/>
  <c r="AS491" i="5"/>
  <c r="AP20" i="5"/>
  <c r="AP84" i="5"/>
  <c r="AP148" i="5"/>
  <c r="AP212" i="5"/>
  <c r="AS212" i="5"/>
  <c r="AP276" i="5"/>
  <c r="AS276" i="5"/>
  <c r="AP340" i="5"/>
  <c r="AS340" i="5"/>
  <c r="AP404" i="5"/>
  <c r="AS404" i="5"/>
  <c r="AP468" i="5"/>
  <c r="AS468" i="5"/>
  <c r="AP62" i="5"/>
  <c r="AP126" i="5"/>
  <c r="AP190" i="5"/>
  <c r="AP254" i="5"/>
  <c r="AS254" i="5"/>
  <c r="AP318" i="5"/>
  <c r="AS318" i="5"/>
  <c r="AP382" i="5"/>
  <c r="AS382" i="5"/>
  <c r="AP446" i="5"/>
  <c r="AS446" i="5"/>
  <c r="AP426" i="5"/>
  <c r="AS426" i="5"/>
  <c r="AP377" i="5"/>
  <c r="AS377" i="5"/>
  <c r="AP488" i="5"/>
  <c r="AS488" i="5"/>
  <c r="AP232" i="5"/>
  <c r="AS232" i="5"/>
  <c r="AP138" i="5"/>
  <c r="AP169" i="5"/>
  <c r="AP341" i="5"/>
  <c r="AS341" i="5"/>
  <c r="AP85" i="5"/>
  <c r="AP3" i="5"/>
  <c r="AP67" i="5"/>
  <c r="AP131" i="5"/>
  <c r="AP195" i="5"/>
  <c r="AP259" i="5"/>
  <c r="AS259" i="5"/>
  <c r="AP323" i="5"/>
  <c r="AS323" i="5"/>
  <c r="AP387" i="5"/>
  <c r="AS387" i="5"/>
  <c r="AP451" i="5"/>
  <c r="AS451" i="5"/>
  <c r="AP44" i="5"/>
  <c r="AP108" i="5"/>
  <c r="AP172" i="5"/>
  <c r="AP236" i="5"/>
  <c r="AS236" i="5"/>
  <c r="AP300" i="5"/>
  <c r="AS300" i="5"/>
  <c r="AP364" i="5"/>
  <c r="AS364" i="5"/>
  <c r="AP428" i="5"/>
  <c r="AS428" i="5"/>
  <c r="AP492" i="5"/>
  <c r="AS492" i="5"/>
  <c r="AP22" i="5"/>
  <c r="AP86" i="5"/>
  <c r="AP150" i="5"/>
  <c r="AP214" i="5"/>
  <c r="AS214" i="5"/>
  <c r="AP278" i="5"/>
  <c r="AS278" i="5"/>
  <c r="AP342" i="5"/>
  <c r="AS342" i="5"/>
  <c r="AP406" i="5"/>
  <c r="AS406" i="5"/>
  <c r="AP470" i="5"/>
  <c r="AS470" i="5"/>
  <c r="AP250" i="5"/>
  <c r="AS250" i="5"/>
  <c r="AP281" i="5"/>
  <c r="AS281" i="5"/>
  <c r="AP440" i="5"/>
  <c r="AS440" i="5"/>
  <c r="AP184" i="5"/>
  <c r="AP42" i="5"/>
  <c r="AP73" i="5"/>
  <c r="AP293" i="5"/>
  <c r="AS293" i="5"/>
  <c r="AP37" i="5"/>
  <c r="AP11" i="5"/>
  <c r="AP75" i="5"/>
  <c r="AP139" i="5"/>
  <c r="AP203" i="5"/>
  <c r="AS203" i="5"/>
  <c r="AP267" i="5"/>
  <c r="AS267" i="5"/>
  <c r="AP331" i="5"/>
  <c r="AS331" i="5"/>
  <c r="AP395" i="5"/>
  <c r="AS395" i="5"/>
  <c r="AP459" i="5"/>
  <c r="AS459" i="5"/>
  <c r="AP52" i="5"/>
  <c r="AP116" i="5"/>
  <c r="AP180" i="5"/>
  <c r="AP244" i="5"/>
  <c r="AS244" i="5"/>
  <c r="AP308" i="5"/>
  <c r="AS308" i="5"/>
  <c r="AP372" i="5"/>
  <c r="AS372" i="5"/>
  <c r="AP436" i="5"/>
  <c r="AS436" i="5"/>
  <c r="AP500" i="5"/>
  <c r="AS500" i="5"/>
  <c r="AP30" i="5"/>
  <c r="AP94" i="5"/>
  <c r="AP158" i="5"/>
  <c r="AP222" i="5"/>
  <c r="AS222" i="5"/>
  <c r="AP286" i="5"/>
  <c r="AS286" i="5"/>
  <c r="AP350" i="5"/>
  <c r="AS350" i="5"/>
  <c r="AP414" i="5"/>
  <c r="AS414" i="5"/>
  <c r="AP478" i="5"/>
  <c r="AS478" i="5"/>
  <c r="AP7" i="5"/>
  <c r="AP71" i="5"/>
  <c r="AP135" i="5"/>
  <c r="AP199" i="5"/>
  <c r="AP263" i="5"/>
  <c r="AS263" i="5"/>
  <c r="AP327" i="5"/>
  <c r="AS327" i="5"/>
  <c r="AP391" i="5"/>
  <c r="AS391" i="5"/>
  <c r="AP455" i="5"/>
  <c r="AS455" i="5"/>
  <c r="AP410" i="5"/>
  <c r="AS410" i="5"/>
  <c r="AP322" i="5"/>
  <c r="AS322" i="5"/>
  <c r="AP66" i="5"/>
  <c r="AP449" i="5"/>
  <c r="AS449" i="5"/>
  <c r="AP321" i="5"/>
  <c r="AS321" i="5"/>
  <c r="AP193" i="5"/>
  <c r="AP65" i="5"/>
  <c r="AP458" i="5"/>
  <c r="AS458" i="5"/>
  <c r="AP402" i="5"/>
  <c r="AS402" i="5"/>
  <c r="AP146" i="5"/>
  <c r="AP480" i="5"/>
  <c r="AS480" i="5"/>
  <c r="AP352" i="5"/>
  <c r="AS352" i="5"/>
  <c r="AP224" i="5"/>
  <c r="AS224" i="5"/>
  <c r="AP96" i="5"/>
  <c r="AP122" i="5"/>
  <c r="AP441" i="5"/>
  <c r="AS441" i="5"/>
  <c r="AP104" i="5"/>
  <c r="AP218" i="5"/>
  <c r="AS218" i="5"/>
  <c r="AP457" i="5"/>
  <c r="AS457" i="5"/>
  <c r="AP357" i="5"/>
  <c r="AS357" i="5"/>
  <c r="AP59" i="5"/>
  <c r="AP163" i="5"/>
  <c r="AP275" i="5"/>
  <c r="AS275" i="5"/>
  <c r="AP371" i="5"/>
  <c r="AS371" i="5"/>
  <c r="AP475" i="5"/>
  <c r="AS475" i="5"/>
  <c r="AP90" i="5"/>
  <c r="AP409" i="5"/>
  <c r="AS409" i="5"/>
  <c r="AP392" i="5"/>
  <c r="AS392" i="5"/>
  <c r="AP8" i="5"/>
  <c r="AP170" i="5"/>
  <c r="AP425" i="5"/>
  <c r="AS425" i="5"/>
  <c r="AP245" i="5"/>
  <c r="AS245" i="5"/>
  <c r="AP58" i="5"/>
  <c r="AP185" i="5"/>
  <c r="AP376" i="5"/>
  <c r="AS376" i="5"/>
  <c r="AP233" i="5"/>
  <c r="AS233" i="5"/>
  <c r="AP229" i="5"/>
  <c r="AS229" i="5"/>
  <c r="AP121" i="5"/>
  <c r="AP469" i="5"/>
  <c r="AS469" i="5"/>
  <c r="AP35" i="5"/>
  <c r="AP155" i="5"/>
  <c r="AP283" i="5"/>
  <c r="AS283" i="5"/>
  <c r="AP403" i="5"/>
  <c r="AS403" i="5"/>
  <c r="AP76" i="5"/>
  <c r="AP188" i="5"/>
  <c r="AP284" i="5"/>
  <c r="AS284" i="5"/>
  <c r="AP388" i="5"/>
  <c r="AS388" i="5"/>
  <c r="AP484" i="5"/>
  <c r="AS484" i="5"/>
  <c r="AP38" i="5"/>
  <c r="AP134" i="5"/>
  <c r="AP238" i="5"/>
  <c r="AS238" i="5"/>
  <c r="AP334" i="5"/>
  <c r="AS334" i="5"/>
  <c r="AP438" i="5"/>
  <c r="AS438" i="5"/>
  <c r="AP47" i="5"/>
  <c r="AP119" i="5"/>
  <c r="AP191" i="5"/>
  <c r="AP271" i="5"/>
  <c r="AS271" i="5"/>
  <c r="AP343" i="5"/>
  <c r="AS343" i="5"/>
  <c r="AP415" i="5"/>
  <c r="AS415" i="5"/>
  <c r="AP487" i="5"/>
  <c r="AS487" i="5"/>
  <c r="AP474" i="5"/>
  <c r="AS474" i="5"/>
  <c r="AP290" i="5"/>
  <c r="AS290" i="5"/>
  <c r="AP369" i="5"/>
  <c r="AS369" i="5"/>
  <c r="AP225" i="5"/>
  <c r="AS225" i="5"/>
  <c r="AP81" i="5"/>
  <c r="AP466" i="5"/>
  <c r="AS466" i="5"/>
  <c r="AP178" i="5"/>
  <c r="AP432" i="5"/>
  <c r="AS432" i="5"/>
  <c r="AP288" i="5"/>
  <c r="AS288" i="5"/>
  <c r="AP144" i="5"/>
  <c r="AP490" i="5"/>
  <c r="AS490" i="5"/>
  <c r="AP360" i="5"/>
  <c r="AS360" i="5"/>
  <c r="AP373" i="5"/>
  <c r="AS373" i="5"/>
  <c r="AP264" i="5"/>
  <c r="AS264" i="5"/>
  <c r="AP213" i="5"/>
  <c r="AS213" i="5"/>
  <c r="AP83" i="5"/>
  <c r="AP187" i="5"/>
  <c r="AP307" i="5"/>
  <c r="AS307" i="5"/>
  <c r="AP419" i="5"/>
  <c r="AS419" i="5"/>
  <c r="AP4" i="5"/>
  <c r="AP100" i="5"/>
  <c r="AP204" i="5"/>
  <c r="AS204" i="5"/>
  <c r="AP316" i="5"/>
  <c r="AS316" i="5"/>
  <c r="AP412" i="5"/>
  <c r="AS412" i="5"/>
  <c r="AP54" i="5"/>
  <c r="AP166" i="5"/>
  <c r="AP262" i="5"/>
  <c r="AS262" i="5"/>
  <c r="AP366" i="5"/>
  <c r="AS366" i="5"/>
  <c r="AP462" i="5"/>
  <c r="AS462" i="5"/>
  <c r="AP63" i="5"/>
  <c r="AP143" i="5"/>
  <c r="AP215" i="5"/>
  <c r="AS215" i="5"/>
  <c r="AP287" i="5"/>
  <c r="AS287" i="5"/>
  <c r="AP359" i="5"/>
  <c r="AS359" i="5"/>
  <c r="AP431" i="5"/>
  <c r="AS431" i="5"/>
  <c r="AP503" i="5"/>
  <c r="AS503" i="5"/>
  <c r="AP234" i="5"/>
  <c r="AS234" i="5"/>
  <c r="AP226" i="5"/>
  <c r="AS226" i="5"/>
  <c r="AP481" i="5"/>
  <c r="AS481" i="5"/>
  <c r="AP337" i="5"/>
  <c r="AS337" i="5"/>
  <c r="AP177" i="5"/>
  <c r="AP33" i="5"/>
  <c r="AP370" i="5"/>
  <c r="AS370" i="5"/>
  <c r="AP82" i="5"/>
  <c r="AP400" i="5"/>
  <c r="AS400" i="5"/>
  <c r="AP256" i="5"/>
  <c r="AS256" i="5"/>
  <c r="AP112" i="5"/>
  <c r="AP223" i="5"/>
  <c r="AS223" i="5"/>
  <c r="AP367" i="5"/>
  <c r="AS367" i="5"/>
  <c r="AP482" i="5"/>
  <c r="AS482" i="5"/>
  <c r="AP465" i="5"/>
  <c r="AS465" i="5"/>
  <c r="AP161" i="5"/>
  <c r="AP17" i="5"/>
  <c r="AP394" i="5"/>
  <c r="AS394" i="5"/>
  <c r="AP50" i="5"/>
  <c r="AP240" i="5"/>
  <c r="AS240" i="5"/>
  <c r="AP347" i="5"/>
  <c r="AS347" i="5"/>
  <c r="AP140" i="5"/>
  <c r="AP452" i="5"/>
  <c r="AS452" i="5"/>
  <c r="AP302" i="5"/>
  <c r="AS302" i="5"/>
  <c r="AP95" i="5"/>
  <c r="AP311" i="5"/>
  <c r="AS311" i="5"/>
  <c r="AP418" i="5"/>
  <c r="AS418" i="5"/>
  <c r="AP129" i="5"/>
  <c r="AP282" i="5"/>
  <c r="AS282" i="5"/>
  <c r="AP192" i="5"/>
  <c r="AP248" i="5"/>
  <c r="AS248" i="5"/>
  <c r="AP117" i="5"/>
  <c r="AP91" i="5"/>
  <c r="AP211" i="5"/>
  <c r="AS211" i="5"/>
  <c r="AP315" i="5"/>
  <c r="AS315" i="5"/>
  <c r="AP435" i="5"/>
  <c r="AS435" i="5"/>
  <c r="AP12" i="5"/>
  <c r="AP124" i="5"/>
  <c r="AP220" i="5"/>
  <c r="AS220" i="5"/>
  <c r="AP324" i="5"/>
  <c r="AS324" i="5"/>
  <c r="AP420" i="5"/>
  <c r="AS420" i="5"/>
  <c r="AP70" i="5"/>
  <c r="AP174" i="5"/>
  <c r="AP270" i="5"/>
  <c r="AS270" i="5"/>
  <c r="AP374" i="5"/>
  <c r="AS374" i="5"/>
  <c r="AP486" i="5"/>
  <c r="AS486" i="5"/>
  <c r="AP79" i="5"/>
  <c r="AP151" i="5"/>
  <c r="AP295" i="5"/>
  <c r="AS295" i="5"/>
  <c r="AP439" i="5"/>
  <c r="AS439" i="5"/>
  <c r="AP194" i="5"/>
  <c r="AP305" i="5"/>
  <c r="AS305" i="5"/>
  <c r="AP338" i="5"/>
  <c r="AS338" i="5"/>
  <c r="AP384" i="5"/>
  <c r="AS384" i="5"/>
  <c r="AP80" i="5"/>
  <c r="AP115" i="5"/>
  <c r="AP467" i="5"/>
  <c r="AS467" i="5"/>
  <c r="AP252" i="5"/>
  <c r="AS252" i="5"/>
  <c r="AP198" i="5"/>
  <c r="AP502" i="5"/>
  <c r="AS502" i="5"/>
  <c r="AP23" i="5"/>
  <c r="AP239" i="5"/>
  <c r="AS239" i="5"/>
  <c r="AP463" i="5"/>
  <c r="AS463" i="5"/>
  <c r="AP273" i="5"/>
  <c r="AS273" i="5"/>
  <c r="AP336" i="5"/>
  <c r="AS336" i="5"/>
  <c r="AP501" i="5"/>
  <c r="AS501" i="5"/>
  <c r="AP136" i="5"/>
  <c r="AP489" i="5"/>
  <c r="AS489" i="5"/>
  <c r="AP101" i="5"/>
  <c r="AP99" i="5"/>
  <c r="AP219" i="5"/>
  <c r="AS219" i="5"/>
  <c r="AP339" i="5"/>
  <c r="AS339" i="5"/>
  <c r="AP443" i="5"/>
  <c r="AS443" i="5"/>
  <c r="AP28" i="5"/>
  <c r="AP132" i="5"/>
  <c r="AP228" i="5"/>
  <c r="AS228" i="5"/>
  <c r="AP332" i="5"/>
  <c r="AS332" i="5"/>
  <c r="AP444" i="5"/>
  <c r="AS444" i="5"/>
  <c r="AP78" i="5"/>
  <c r="AP182" i="5"/>
  <c r="AP294" i="5"/>
  <c r="AS294" i="5"/>
  <c r="AP390" i="5"/>
  <c r="AS390" i="5"/>
  <c r="AP494" i="5"/>
  <c r="AS494" i="5"/>
  <c r="AP15" i="5"/>
  <c r="AP87" i="5"/>
  <c r="AP159" i="5"/>
  <c r="AP231" i="5"/>
  <c r="AS231" i="5"/>
  <c r="AP303" i="5"/>
  <c r="AS303" i="5"/>
  <c r="AP375" i="5"/>
  <c r="AS375" i="5"/>
  <c r="AP447" i="5"/>
  <c r="AS447" i="5"/>
  <c r="AP450" i="5"/>
  <c r="AS450" i="5"/>
  <c r="AP162" i="5"/>
  <c r="AP433" i="5"/>
  <c r="AS433" i="5"/>
  <c r="AP289" i="5"/>
  <c r="AS289" i="5"/>
  <c r="AP145" i="5"/>
  <c r="AP330" i="5"/>
  <c r="AS330" i="5"/>
  <c r="AP306" i="5"/>
  <c r="AS306" i="5"/>
  <c r="AP18" i="5"/>
  <c r="AP368" i="5"/>
  <c r="AS368" i="5"/>
  <c r="AP208" i="5"/>
  <c r="AS208" i="5"/>
  <c r="AP64" i="5"/>
  <c r="AP120" i="5"/>
  <c r="AP201" i="5"/>
  <c r="AS201" i="5"/>
  <c r="AP227" i="5"/>
  <c r="AS227" i="5"/>
  <c r="AP36" i="5"/>
  <c r="AP348" i="5"/>
  <c r="AS348" i="5"/>
  <c r="AP102" i="5"/>
  <c r="AP398" i="5"/>
  <c r="AS398" i="5"/>
  <c r="AP167" i="5"/>
  <c r="AP383" i="5"/>
  <c r="AS383" i="5"/>
  <c r="AP130" i="5"/>
  <c r="AP417" i="5"/>
  <c r="AS417" i="5"/>
  <c r="AP274" i="5"/>
  <c r="AS274" i="5"/>
  <c r="AP496" i="5"/>
  <c r="AS496" i="5"/>
  <c r="AP48" i="5"/>
  <c r="AP153" i="5"/>
  <c r="AP147" i="5"/>
  <c r="AP483" i="5"/>
  <c r="AS483" i="5"/>
  <c r="AP156" i="5"/>
  <c r="AP396" i="5"/>
  <c r="AS396" i="5"/>
  <c r="AP46" i="5"/>
  <c r="AP326" i="5"/>
  <c r="AS326" i="5"/>
  <c r="AP31" i="5"/>
  <c r="AP207" i="5"/>
  <c r="AS207" i="5"/>
  <c r="AP407" i="5"/>
  <c r="AS407" i="5"/>
  <c r="AP258" i="5"/>
  <c r="AS258" i="5"/>
  <c r="AP113" i="5"/>
  <c r="AP416" i="5"/>
  <c r="AS416" i="5"/>
  <c r="AP16" i="5"/>
  <c r="AP179" i="5"/>
  <c r="AP499" i="5"/>
  <c r="AS499" i="5"/>
  <c r="AP164" i="5"/>
  <c r="AP460" i="5"/>
  <c r="AS460" i="5"/>
  <c r="AP110" i="5"/>
  <c r="AP358" i="5"/>
  <c r="AS358" i="5"/>
  <c r="AP39" i="5"/>
  <c r="AP247" i="5"/>
  <c r="AS247" i="5"/>
  <c r="AP423" i="5"/>
  <c r="AS423" i="5"/>
  <c r="AP98" i="5"/>
  <c r="AP497" i="5"/>
  <c r="AS497" i="5"/>
  <c r="AP243" i="5"/>
  <c r="AS243" i="5"/>
  <c r="AP196" i="5"/>
  <c r="AP476" i="5"/>
  <c r="AS476" i="5"/>
  <c r="AP118" i="5"/>
  <c r="AP422" i="5"/>
  <c r="AS422" i="5"/>
  <c r="AP55" i="5"/>
  <c r="AP255" i="5"/>
  <c r="AS255" i="5"/>
  <c r="AP471" i="5"/>
  <c r="AS471" i="5"/>
  <c r="AP34" i="5"/>
  <c r="AP401" i="5"/>
  <c r="AS401" i="5"/>
  <c r="AP49" i="5"/>
  <c r="AP186" i="5"/>
  <c r="AP304" i="5"/>
  <c r="AS304" i="5"/>
  <c r="AP127" i="5"/>
  <c r="AP346" i="5"/>
  <c r="AS346" i="5"/>
  <c r="AP379" i="5"/>
  <c r="AS379" i="5"/>
  <c r="AP68" i="5"/>
  <c r="AP351" i="5"/>
  <c r="AS351" i="5"/>
  <c r="AP128" i="5"/>
  <c r="AP123" i="5"/>
  <c r="AP14" i="5"/>
  <c r="AP183" i="5"/>
  <c r="AP209" i="5"/>
  <c r="AS209" i="5"/>
  <c r="AP114" i="5"/>
  <c r="AP251" i="5"/>
  <c r="AS251" i="5"/>
  <c r="AP260" i="5"/>
  <c r="AS260" i="5"/>
  <c r="AP142" i="5"/>
  <c r="AP430" i="5"/>
  <c r="AS430" i="5"/>
  <c r="AP103" i="5"/>
  <c r="AP279" i="5"/>
  <c r="AS279" i="5"/>
  <c r="AP479" i="5"/>
  <c r="AS479" i="5"/>
  <c r="AP385" i="5"/>
  <c r="AS385" i="5"/>
  <c r="AP498" i="5"/>
  <c r="AS498" i="5"/>
  <c r="AP272" i="5"/>
  <c r="AS272" i="5"/>
  <c r="AP353" i="5"/>
  <c r="AS353" i="5"/>
  <c r="AP434" i="5"/>
  <c r="AS434" i="5"/>
  <c r="AP176" i="5"/>
  <c r="AP355" i="5"/>
  <c r="AS355" i="5"/>
  <c r="AP292" i="5"/>
  <c r="AS292" i="5"/>
  <c r="AP335" i="5"/>
  <c r="AS335" i="5"/>
  <c r="AP160" i="5"/>
  <c r="AP51" i="5"/>
  <c r="AP246" i="5"/>
  <c r="AS246" i="5"/>
  <c r="AP241" i="5"/>
  <c r="AS241" i="5"/>
  <c r="AP210" i="5"/>
  <c r="AS210" i="5"/>
  <c r="AP380" i="5"/>
  <c r="AS380" i="5"/>
  <c r="AP310" i="5"/>
  <c r="AS310" i="5"/>
  <c r="AP399" i="5"/>
  <c r="AS399" i="5"/>
  <c r="AP32" i="5"/>
  <c r="AP485" i="5"/>
  <c r="AS485" i="5"/>
  <c r="AP19" i="5"/>
  <c r="AP291" i="5"/>
  <c r="AS291" i="5"/>
  <c r="AP268" i="5"/>
  <c r="AS268" i="5"/>
  <c r="AP206" i="5"/>
  <c r="AS206" i="5"/>
  <c r="AP454" i="5"/>
  <c r="AS454" i="5"/>
  <c r="AP111" i="5"/>
  <c r="AP319" i="5"/>
  <c r="AS319" i="5"/>
  <c r="AP495" i="5"/>
  <c r="AS495" i="5"/>
  <c r="AP27" i="5"/>
  <c r="AP60" i="5"/>
  <c r="AP230" i="5"/>
  <c r="AS230" i="5"/>
  <c r="AP257" i="5"/>
  <c r="AS257" i="5"/>
  <c r="AP242" i="5"/>
  <c r="AS242" i="5"/>
  <c r="AP356" i="5"/>
  <c r="AS356" i="5"/>
  <c r="AP6" i="5"/>
  <c r="AP175" i="5"/>
  <c r="AP386" i="5"/>
  <c r="AS386" i="5"/>
  <c r="AP464" i="5"/>
  <c r="AS464" i="5"/>
  <c r="AP411" i="5"/>
  <c r="AS411" i="5"/>
  <c r="AP92" i="5"/>
  <c r="AP354" i="5"/>
  <c r="AS354" i="5"/>
  <c r="AP448" i="5"/>
  <c r="AS448" i="5"/>
  <c r="AP97" i="5"/>
  <c r="AP320" i="5"/>
  <c r="AS320" i="5"/>
  <c r="V7" i="5"/>
  <c r="D6" i="5"/>
  <c r="D38" i="5"/>
  <c r="AE42" i="5"/>
  <c r="M46" i="5"/>
  <c r="V70" i="5"/>
  <c r="D74" i="5"/>
  <c r="D78" i="5"/>
  <c r="M82" i="5"/>
  <c r="M98" i="5"/>
  <c r="M102" i="5"/>
  <c r="AE106" i="5"/>
  <c r="D110" i="5"/>
  <c r="V130" i="5"/>
  <c r="V134" i="5"/>
  <c r="M138" i="5"/>
  <c r="V142" i="5"/>
  <c r="M146" i="5"/>
  <c r="V166" i="5"/>
  <c r="D170" i="5"/>
  <c r="V174" i="5"/>
  <c r="V190" i="5"/>
  <c r="M11" i="5"/>
  <c r="M15" i="5"/>
  <c r="D23" i="5"/>
  <c r="V73" i="5"/>
  <c r="D81" i="5"/>
  <c r="M89" i="5"/>
  <c r="D101" i="5"/>
  <c r="V141" i="5"/>
  <c r="M153" i="5"/>
  <c r="D165" i="5"/>
  <c r="M177" i="5"/>
  <c r="V181" i="5"/>
  <c r="V9" i="5"/>
  <c r="AE21" i="5"/>
  <c r="M25" i="5"/>
  <c r="AE31" i="5"/>
  <c r="D39" i="5"/>
  <c r="D43" i="5"/>
  <c r="V51" i="5"/>
  <c r="D55" i="5"/>
  <c r="D59" i="5"/>
  <c r="M63" i="5"/>
  <c r="AE75" i="5"/>
  <c r="D87" i="5"/>
  <c r="D91" i="5"/>
  <c r="D95" i="5"/>
  <c r="V111" i="5"/>
  <c r="M115" i="5"/>
  <c r="M119" i="5"/>
  <c r="M123" i="5"/>
  <c r="V127" i="5"/>
  <c r="AE135" i="5"/>
  <c r="AE143" i="5"/>
  <c r="V147" i="5"/>
  <c r="AE151" i="5"/>
  <c r="AE155" i="5"/>
  <c r="M159" i="5"/>
  <c r="D167" i="5"/>
  <c r="V175" i="5"/>
  <c r="AE179" i="5"/>
  <c r="D187" i="5"/>
  <c r="M191" i="5"/>
  <c r="AE199" i="5"/>
  <c r="AE49" i="5"/>
  <c r="V65" i="5"/>
  <c r="M77" i="5"/>
  <c r="AE97" i="5"/>
  <c r="AE121" i="5"/>
  <c r="V137" i="5"/>
  <c r="AE149" i="5"/>
  <c r="V173" i="5"/>
  <c r="AE22" i="5"/>
  <c r="V26" i="5"/>
  <c r="M40" i="5"/>
  <c r="V56" i="5"/>
  <c r="M68" i="5"/>
  <c r="M72" i="5"/>
  <c r="V96" i="5"/>
  <c r="AE100" i="5"/>
  <c r="D104" i="5"/>
  <c r="M108" i="5"/>
  <c r="M116" i="5"/>
  <c r="AE128" i="5"/>
  <c r="V132" i="5"/>
  <c r="AE136" i="5"/>
  <c r="M140" i="5"/>
  <c r="V156" i="5"/>
  <c r="V164" i="5"/>
  <c r="D168" i="5"/>
  <c r="M172" i="5"/>
  <c r="AE180" i="5"/>
  <c r="V192" i="5"/>
  <c r="M196" i="5"/>
  <c r="M105" i="5"/>
  <c r="M117" i="5"/>
  <c r="V129" i="5"/>
  <c r="V157" i="5"/>
  <c r="M185" i="5"/>
  <c r="D3" i="5"/>
  <c r="D486" i="5"/>
  <c r="D295" i="5"/>
  <c r="D256" i="5"/>
  <c r="D467" i="5"/>
  <c r="D441" i="5"/>
  <c r="D412" i="5"/>
  <c r="D383" i="5"/>
  <c r="D206" i="5"/>
  <c r="D220" i="5"/>
  <c r="D316" i="5"/>
  <c r="D397" i="5"/>
  <c r="D342" i="5"/>
  <c r="D304" i="5"/>
  <c r="D266" i="5"/>
  <c r="D282" i="5"/>
  <c r="D320" i="5"/>
  <c r="D211" i="5"/>
  <c r="D497" i="5"/>
  <c r="D468" i="5"/>
  <c r="D279" i="5"/>
  <c r="D293" i="5"/>
  <c r="D271" i="5"/>
  <c r="D461" i="5"/>
  <c r="D432" i="5"/>
  <c r="D252" i="5"/>
  <c r="D339" i="5"/>
  <c r="D231" i="5"/>
  <c r="D483" i="5"/>
  <c r="D322" i="5"/>
  <c r="D270" i="5"/>
  <c r="D284" i="5"/>
  <c r="D353" i="5"/>
  <c r="D365" i="5"/>
  <c r="D285" i="5"/>
  <c r="D236" i="5"/>
  <c r="D313" i="5"/>
  <c r="D221" i="5"/>
  <c r="D394" i="5"/>
  <c r="D210" i="5"/>
  <c r="D325" i="5"/>
  <c r="D405" i="5"/>
  <c r="D358" i="5"/>
  <c r="D302" i="5"/>
  <c r="D345" i="5"/>
  <c r="D310" i="5"/>
  <c r="D226" i="5"/>
  <c r="D421" i="5"/>
  <c r="D378" i="5"/>
  <c r="D273" i="5"/>
  <c r="D493" i="5"/>
  <c r="D474" i="5"/>
  <c r="D292" i="5"/>
  <c r="D379" i="5"/>
  <c r="D495" i="5"/>
  <c r="D269" i="5"/>
  <c r="D436" i="5"/>
  <c r="D245" i="5"/>
  <c r="D326" i="5"/>
  <c r="D239" i="5"/>
  <c r="D416" i="5"/>
  <c r="D336" i="5"/>
  <c r="D267" i="5"/>
  <c r="D335" i="5"/>
  <c r="D230" i="5"/>
  <c r="D264" i="5"/>
  <c r="D367" i="5"/>
  <c r="D393" i="5"/>
  <c r="D439" i="5"/>
  <c r="D296" i="5"/>
  <c r="D205" i="5"/>
  <c r="D387" i="5"/>
  <c r="D391" i="5"/>
  <c r="D463" i="5"/>
  <c r="D338" i="5"/>
  <c r="D363" i="5"/>
  <c r="D450" i="5"/>
  <c r="D280" i="5"/>
  <c r="D314" i="5"/>
  <c r="D415" i="5"/>
  <c r="D294" i="5"/>
  <c r="D399" i="5"/>
  <c r="D241" i="5"/>
  <c r="D398" i="5"/>
  <c r="D364" i="5"/>
  <c r="D274" i="5"/>
  <c r="D488" i="5"/>
  <c r="D384" i="5"/>
  <c r="D356" i="5"/>
  <c r="D276" i="5"/>
  <c r="D417" i="5"/>
  <c r="D328" i="5"/>
  <c r="D452" i="5"/>
  <c r="D479" i="5"/>
  <c r="D243" i="5"/>
  <c r="D213" i="5"/>
  <c r="D451" i="5"/>
  <c r="D476" i="5"/>
  <c r="D491" i="5"/>
  <c r="D350" i="5"/>
  <c r="D385" i="5"/>
  <c r="D298" i="5"/>
  <c r="D496" i="5"/>
  <c r="D340" i="5"/>
  <c r="D490" i="5"/>
  <c r="D462" i="5"/>
  <c r="D254" i="5"/>
  <c r="D477" i="5"/>
  <c r="D494" i="5"/>
  <c r="D343" i="5"/>
  <c r="D268" i="5"/>
  <c r="D235" i="5"/>
  <c r="D390" i="5"/>
  <c r="D309" i="5"/>
  <c r="D430" i="5"/>
  <c r="D469" i="5"/>
  <c r="D208" i="5"/>
  <c r="D400" i="5"/>
  <c r="D265" i="5"/>
  <c r="D311" i="5"/>
  <c r="D359" i="5"/>
  <c r="D291" i="5"/>
  <c r="D288" i="5"/>
  <c r="D203" i="5"/>
  <c r="D352" i="5"/>
  <c r="D333" i="5"/>
  <c r="D348" i="5"/>
  <c r="D228" i="5"/>
  <c r="D434" i="5"/>
  <c r="D337" i="5"/>
  <c r="D259" i="5"/>
  <c r="D411" i="5"/>
  <c r="D331" i="5"/>
  <c r="D257" i="5"/>
  <c r="D465" i="5"/>
  <c r="D470" i="5"/>
  <c r="D447" i="5"/>
  <c r="D244" i="5"/>
  <c r="D482" i="5"/>
  <c r="D344" i="5"/>
  <c r="D283" i="5"/>
  <c r="D492" i="5"/>
  <c r="D238" i="5"/>
  <c r="D444" i="5"/>
  <c r="D354" i="5"/>
  <c r="D308" i="5"/>
  <c r="D317" i="5"/>
  <c r="D300" i="5"/>
  <c r="D366" i="5"/>
  <c r="D499" i="5"/>
  <c r="D503" i="5"/>
  <c r="D454" i="5"/>
  <c r="D401" i="5"/>
  <c r="D403" i="5"/>
  <c r="D458" i="5"/>
  <c r="D475" i="5"/>
  <c r="D330" i="5"/>
  <c r="D305" i="5"/>
  <c r="D225" i="5"/>
  <c r="D319" i="5"/>
  <c r="D362" i="5"/>
  <c r="D381" i="5"/>
  <c r="D435" i="5"/>
  <c r="D255" i="5"/>
  <c r="D217" i="5"/>
  <c r="D278" i="5"/>
  <c r="D485" i="5"/>
  <c r="D249" i="5"/>
  <c r="D223" i="5"/>
  <c r="D286" i="5"/>
  <c r="D408" i="5"/>
  <c r="D218" i="5"/>
  <c r="D389" i="5"/>
  <c r="D370" i="5"/>
  <c r="D341" i="5"/>
  <c r="D281" i="5"/>
  <c r="D248" i="5"/>
  <c r="D438" i="5"/>
  <c r="D471" i="5"/>
  <c r="D289" i="5"/>
  <c r="D373" i="5"/>
  <c r="D453" i="5"/>
  <c r="D431" i="5"/>
  <c r="D301" i="5"/>
  <c r="D440" i="5"/>
  <c r="D464" i="5"/>
  <c r="D380" i="5"/>
  <c r="D277" i="5"/>
  <c r="D361" i="5"/>
  <c r="D215" i="5"/>
  <c r="D460" i="5"/>
  <c r="D449" i="5"/>
  <c r="D445" i="5"/>
  <c r="D498" i="5"/>
  <c r="D201" i="5"/>
  <c r="D233" i="5"/>
  <c r="D329" i="5"/>
  <c r="D323" i="5"/>
  <c r="D227" i="5"/>
  <c r="D261" i="5"/>
  <c r="D424" i="5"/>
  <c r="D419" i="5"/>
  <c r="D502" i="5"/>
  <c r="D377" i="5"/>
  <c r="D224" i="5"/>
  <c r="D428" i="5"/>
  <c r="D315" i="5"/>
  <c r="D423" i="5"/>
  <c r="D240" i="5"/>
  <c r="D209" i="5"/>
  <c r="D473" i="5"/>
  <c r="D204" i="5"/>
  <c r="D251" i="5"/>
  <c r="D287" i="5"/>
  <c r="D321" i="5"/>
  <c r="D395" i="5"/>
  <c r="D229" i="5"/>
  <c r="D457" i="5"/>
  <c r="D347" i="5"/>
  <c r="D334" i="5"/>
  <c r="D234" i="5"/>
  <c r="D263" i="5"/>
  <c r="D346" i="5"/>
  <c r="D443" i="5"/>
  <c r="D375" i="5"/>
  <c r="D216" i="5"/>
  <c r="D427" i="5"/>
  <c r="D425" i="5"/>
  <c r="D386" i="5"/>
  <c r="D487" i="5"/>
  <c r="D371" i="5"/>
  <c r="D472" i="5"/>
  <c r="D312" i="5"/>
  <c r="D258" i="5"/>
  <c r="D324" i="5"/>
  <c r="D299" i="5"/>
  <c r="D382" i="5"/>
  <c r="D437" i="5"/>
  <c r="D332" i="5"/>
  <c r="D219" i="5"/>
  <c r="D396" i="5"/>
  <c r="D357" i="5"/>
  <c r="D429" i="5"/>
  <c r="D409" i="5"/>
  <c r="D489" i="5"/>
  <c r="D253" i="5"/>
  <c r="D376" i="5"/>
  <c r="D388" i="5"/>
  <c r="D242" i="5"/>
  <c r="D237" i="5"/>
  <c r="D306" i="5"/>
  <c r="D275" i="5"/>
  <c r="D290" i="5"/>
  <c r="D318" i="5"/>
  <c r="D410" i="5"/>
  <c r="D246" i="5"/>
  <c r="D372" i="5"/>
  <c r="D484" i="5"/>
  <c r="D327" i="5"/>
  <c r="D448" i="5"/>
  <c r="D413" i="5"/>
  <c r="D368" i="5"/>
  <c r="D422" i="5"/>
  <c r="D303" i="5"/>
  <c r="D212" i="5"/>
  <c r="D262" i="5"/>
  <c r="D349" i="5"/>
  <c r="D207" i="5"/>
  <c r="D402" i="5"/>
  <c r="D260" i="5"/>
  <c r="D392" i="5"/>
  <c r="D426" i="5"/>
  <c r="D369" i="5"/>
  <c r="D404" i="5"/>
  <c r="D456" i="5"/>
  <c r="D414" i="5"/>
  <c r="D355" i="5"/>
  <c r="D455" i="5"/>
  <c r="D232" i="5"/>
  <c r="D222" i="5"/>
  <c r="D418" i="5"/>
  <c r="D480" i="5"/>
  <c r="D420" i="5"/>
  <c r="D307" i="5"/>
  <c r="D202" i="5"/>
  <c r="D272" i="5"/>
  <c r="D446" i="5"/>
  <c r="D374" i="5"/>
  <c r="D214" i="5"/>
  <c r="D360" i="5"/>
  <c r="D351" i="5"/>
  <c r="D442" i="5"/>
  <c r="D466" i="5"/>
  <c r="D500" i="5"/>
  <c r="D247" i="5"/>
  <c r="D406" i="5"/>
  <c r="D250" i="5"/>
  <c r="D501" i="5"/>
  <c r="D478" i="5"/>
  <c r="D407" i="5"/>
  <c r="D481" i="5"/>
  <c r="D297" i="5"/>
  <c r="D459" i="5"/>
  <c r="D433" i="5"/>
  <c r="D28" i="5"/>
  <c r="D29" i="5"/>
  <c r="D7" i="5"/>
  <c r="M6" i="5"/>
  <c r="AE12" i="5"/>
  <c r="AE24" i="5"/>
  <c r="AE30" i="5"/>
  <c r="D34" i="5"/>
  <c r="M38" i="5"/>
  <c r="D42" i="5"/>
  <c r="V50" i="5"/>
  <c r="D58" i="5"/>
  <c r="M62" i="5"/>
  <c r="AE66" i="5"/>
  <c r="M70" i="5"/>
  <c r="D94" i="5"/>
  <c r="AE98" i="5"/>
  <c r="AE102" i="5"/>
  <c r="D106" i="5"/>
  <c r="D126" i="5"/>
  <c r="M130" i="5"/>
  <c r="D134" i="5"/>
  <c r="AE150" i="5"/>
  <c r="V162" i="5"/>
  <c r="M166" i="5"/>
  <c r="AE178" i="5"/>
  <c r="AE190" i="5"/>
  <c r="AE194" i="5"/>
  <c r="M198" i="5"/>
  <c r="V11" i="5"/>
  <c r="V53" i="5"/>
  <c r="V61" i="5"/>
  <c r="AE73" i="5"/>
  <c r="AE101" i="5"/>
  <c r="V125" i="5"/>
  <c r="M141" i="5"/>
  <c r="V13" i="5"/>
  <c r="M17" i="5"/>
  <c r="M21" i="5"/>
  <c r="M39" i="5"/>
  <c r="M47" i="5"/>
  <c r="M55" i="5"/>
  <c r="V67" i="5"/>
  <c r="V75" i="5"/>
  <c r="V83" i="5"/>
  <c r="D147" i="5"/>
  <c r="M151" i="5"/>
  <c r="V163" i="5"/>
  <c r="M179" i="5"/>
  <c r="M183" i="5"/>
  <c r="V199" i="5"/>
  <c r="V19" i="5"/>
  <c r="AE37" i="5"/>
  <c r="AE65" i="5"/>
  <c r="M149" i="5"/>
  <c r="M161" i="5"/>
  <c r="M173" i="5"/>
  <c r="V18" i="5"/>
  <c r="M22" i="5"/>
  <c r="D26" i="5"/>
  <c r="D32" i="5"/>
  <c r="D36" i="5"/>
  <c r="AE52" i="5"/>
  <c r="M60" i="5"/>
  <c r="M64" i="5"/>
  <c r="D68" i="5"/>
  <c r="V88" i="5"/>
  <c r="D96" i="5"/>
  <c r="M100" i="5"/>
  <c r="D108" i="5"/>
  <c r="V124" i="5"/>
  <c r="M128" i="5"/>
  <c r="D132" i="5"/>
  <c r="D144" i="5"/>
  <c r="AE152" i="5"/>
  <c r="AE156" i="5"/>
  <c r="AE160" i="5"/>
  <c r="D164" i="5"/>
  <c r="AE176" i="5"/>
  <c r="V184" i="5"/>
  <c r="M188" i="5"/>
  <c r="V196" i="5"/>
  <c r="M27" i="5"/>
  <c r="AE57" i="5"/>
  <c r="D69" i="5"/>
  <c r="D85" i="5"/>
  <c r="D185" i="5"/>
  <c r="AE3" i="5"/>
  <c r="AE406" i="5"/>
  <c r="AE232" i="5"/>
  <c r="AE472" i="5"/>
  <c r="AE267" i="5"/>
  <c r="AE295" i="5"/>
  <c r="AE392" i="5"/>
  <c r="AE312" i="5"/>
  <c r="AE327" i="5"/>
  <c r="AE304" i="5"/>
  <c r="AE321" i="5"/>
  <c r="AE349" i="5"/>
  <c r="AE254" i="5"/>
  <c r="AE393" i="5"/>
  <c r="AE253" i="5"/>
  <c r="AE314" i="5"/>
  <c r="AE422" i="5"/>
  <c r="AE241" i="5"/>
  <c r="AE386" i="5"/>
  <c r="AE323" i="5"/>
  <c r="AE293" i="5"/>
  <c r="AE474" i="5"/>
  <c r="AE235" i="5"/>
  <c r="AE270" i="5"/>
  <c r="AE473" i="5"/>
  <c r="AE410" i="5"/>
  <c r="AE339" i="5"/>
  <c r="AE379" i="5"/>
  <c r="AE385" i="5"/>
  <c r="AE413" i="5"/>
  <c r="AE318" i="5"/>
  <c r="AE457" i="5"/>
  <c r="AE317" i="5"/>
  <c r="AE222" i="5"/>
  <c r="AE378" i="5"/>
  <c r="AE486" i="5"/>
  <c r="AE305" i="5"/>
  <c r="AE450" i="5"/>
  <c r="AE451" i="5"/>
  <c r="AE421" i="5"/>
  <c r="AE363" i="5"/>
  <c r="AE412" i="5"/>
  <c r="AE398" i="5"/>
  <c r="AE482" i="5"/>
  <c r="AE483" i="5"/>
  <c r="AE416" i="5"/>
  <c r="AE206" i="5"/>
  <c r="AE409" i="5"/>
  <c r="AE316" i="5"/>
  <c r="AE460" i="5"/>
  <c r="AE213" i="5"/>
  <c r="AE449" i="5"/>
  <c r="AE477" i="5"/>
  <c r="AE382" i="5"/>
  <c r="AE381" i="5"/>
  <c r="AE286" i="5"/>
  <c r="AE233" i="5"/>
  <c r="AE369" i="5"/>
  <c r="AE491" i="5"/>
  <c r="AE260" i="5"/>
  <c r="AE359" i="5"/>
  <c r="AE237" i="5"/>
  <c r="AE334" i="5"/>
  <c r="AE341" i="5"/>
  <c r="AE310" i="5"/>
  <c r="AE282" i="5"/>
  <c r="AE414" i="5"/>
  <c r="AE361" i="5"/>
  <c r="AE261" i="5"/>
  <c r="AE497" i="5"/>
  <c r="AE340" i="5"/>
  <c r="AE384" i="5"/>
  <c r="AE464" i="5"/>
  <c r="AE429" i="5"/>
  <c r="AE399" i="5"/>
  <c r="AE503" i="5"/>
  <c r="AE493" i="5"/>
  <c r="AE266" i="5"/>
  <c r="AE259" i="5"/>
  <c r="AE272" i="5"/>
  <c r="AE226" i="5"/>
  <c r="AE495" i="5"/>
  <c r="AE374" i="5"/>
  <c r="AE425" i="5"/>
  <c r="AE325" i="5"/>
  <c r="AE202" i="5"/>
  <c r="AE244" i="5"/>
  <c r="AE217" i="5"/>
  <c r="AE444" i="5"/>
  <c r="AE463" i="5"/>
  <c r="AE423" i="5"/>
  <c r="AE373" i="5"/>
  <c r="AE458" i="5"/>
  <c r="AE500" i="5"/>
  <c r="AE225" i="5"/>
  <c r="AE432" i="5"/>
  <c r="AE243" i="5"/>
  <c r="AE343" i="5"/>
  <c r="AE249" i="5"/>
  <c r="AE447" i="5"/>
  <c r="AE377" i="5"/>
  <c r="AE283" i="5"/>
  <c r="AE220" i="5"/>
  <c r="AE216" i="5"/>
  <c r="AE502" i="5"/>
  <c r="AE285" i="5"/>
  <c r="AE453" i="5"/>
  <c r="AE322" i="5"/>
  <c r="AE390" i="5"/>
  <c r="AE402" i="5"/>
  <c r="AE301" i="5"/>
  <c r="AE271" i="5"/>
  <c r="AE247" i="5"/>
  <c r="AE365" i="5"/>
  <c r="AE403" i="5"/>
  <c r="AE484" i="5"/>
  <c r="AE204" i="5"/>
  <c r="AE289" i="5"/>
  <c r="AE203" i="5"/>
  <c r="AE351" i="5"/>
  <c r="AE407" i="5"/>
  <c r="AE499" i="5"/>
  <c r="AE376" i="5"/>
  <c r="AE326" i="5"/>
  <c r="AE205" i="5"/>
  <c r="AE431" i="5"/>
  <c r="AE367" i="5"/>
  <c r="AE428" i="5"/>
  <c r="AE277" i="5"/>
  <c r="AE218" i="5"/>
  <c r="AE350" i="5"/>
  <c r="AE433" i="5"/>
  <c r="AE212" i="5"/>
  <c r="AE300" i="5"/>
  <c r="AE281" i="5"/>
  <c r="AE417" i="5"/>
  <c r="AE331" i="5"/>
  <c r="AE479" i="5"/>
  <c r="AE437" i="5"/>
  <c r="AE360" i="5"/>
  <c r="AE461" i="5"/>
  <c r="AE452" i="5"/>
  <c r="AE333" i="5"/>
  <c r="AE234" i="5"/>
  <c r="AE224" i="5"/>
  <c r="AE401" i="5"/>
  <c r="AE405" i="5"/>
  <c r="AE201" i="5"/>
  <c r="AE346" i="5"/>
  <c r="AE478" i="5"/>
  <c r="AE230" i="5"/>
  <c r="AE468" i="5"/>
  <c r="AE209" i="5"/>
  <c r="AE307" i="5"/>
  <c r="AE210" i="5"/>
  <c r="AE368" i="5"/>
  <c r="AE459" i="5"/>
  <c r="AE236" i="5"/>
  <c r="AE278" i="5"/>
  <c r="AE330" i="5"/>
  <c r="AE395" i="5"/>
  <c r="AE448" i="5"/>
  <c r="AE280" i="5"/>
  <c r="AE273" i="5"/>
  <c r="AE302" i="5"/>
  <c r="AE338" i="5"/>
  <c r="AE426" i="5"/>
  <c r="AE292" i="5"/>
  <c r="AE441" i="5"/>
  <c r="AE372" i="5"/>
  <c r="AE357" i="5"/>
  <c r="AE246" i="5"/>
  <c r="AE446" i="5"/>
  <c r="AE297" i="5"/>
  <c r="AE501" i="5"/>
  <c r="AE456" i="5"/>
  <c r="AE344" i="5"/>
  <c r="AE430" i="5"/>
  <c r="AE252" i="5"/>
  <c r="AE396" i="5"/>
  <c r="AE454" i="5"/>
  <c r="AE319" i="5"/>
  <c r="AE256" i="5"/>
  <c r="AE240" i="5"/>
  <c r="AE380" i="5"/>
  <c r="AE400" i="5"/>
  <c r="AE366" i="5"/>
  <c r="AE469" i="5"/>
  <c r="AE255" i="5"/>
  <c r="AE443" i="5"/>
  <c r="AE227" i="5"/>
  <c r="AE248" i="5"/>
  <c r="AE251" i="5"/>
  <c r="AE466" i="5"/>
  <c r="AE438" i="5"/>
  <c r="AE489" i="5"/>
  <c r="AE389" i="5"/>
  <c r="AE258" i="5"/>
  <c r="AE262" i="5"/>
  <c r="AE388" i="5"/>
  <c r="AE207" i="5"/>
  <c r="AE263" i="5"/>
  <c r="AE214" i="5"/>
  <c r="AE348" i="5"/>
  <c r="AE492" i="5"/>
  <c r="AE211" i="5"/>
  <c r="AE415" i="5"/>
  <c r="AE279" i="5"/>
  <c r="AE427" i="5"/>
  <c r="AE436" i="5"/>
  <c r="AE435" i="5"/>
  <c r="AE308" i="5"/>
  <c r="AE494" i="5"/>
  <c r="AE394" i="5"/>
  <c r="AE276" i="5"/>
  <c r="AE257" i="5"/>
  <c r="AE358" i="5"/>
  <c r="AE419" i="5"/>
  <c r="AE476" i="5"/>
  <c r="AE498" i="5"/>
  <c r="AE418" i="5"/>
  <c r="AE269" i="5"/>
  <c r="AE336" i="5"/>
  <c r="AE239" i="5"/>
  <c r="AE245" i="5"/>
  <c r="AE354" i="5"/>
  <c r="AE208" i="5"/>
  <c r="AE265" i="5"/>
  <c r="AE294" i="5"/>
  <c r="AE337" i="5"/>
  <c r="AE462" i="5"/>
  <c r="AE335" i="5"/>
  <c r="AE342" i="5"/>
  <c r="AE275" i="5"/>
  <c r="AE320" i="5"/>
  <c r="AE347" i="5"/>
  <c r="AE352" i="5"/>
  <c r="AE364" i="5"/>
  <c r="AE355" i="5"/>
  <c r="AE228" i="5"/>
  <c r="AE329" i="5"/>
  <c r="AE250" i="5"/>
  <c r="AE465" i="5"/>
  <c r="AE332" i="5"/>
  <c r="AE324" i="5"/>
  <c r="AE470" i="5"/>
  <c r="AE420" i="5"/>
  <c r="AE411" i="5"/>
  <c r="AE455" i="5"/>
  <c r="AE242" i="5"/>
  <c r="AE284" i="5"/>
  <c r="AE424" i="5"/>
  <c r="AE296" i="5"/>
  <c r="AE475" i="5"/>
  <c r="AE219" i="5"/>
  <c r="AE291" i="5"/>
  <c r="AE467" i="5"/>
  <c r="AE345" i="5"/>
  <c r="AE496" i="5"/>
  <c r="AE229" i="5"/>
  <c r="AE309" i="5"/>
  <c r="AE287" i="5"/>
  <c r="AE306" i="5"/>
  <c r="AE370" i="5"/>
  <c r="AE391" i="5"/>
  <c r="AE311" i="5"/>
  <c r="AE487" i="5"/>
  <c r="AE387" i="5"/>
  <c r="AE445" i="5"/>
  <c r="AE215" i="5"/>
  <c r="AE404" i="5"/>
  <c r="AE362" i="5"/>
  <c r="AE288" i="5"/>
  <c r="AE223" i="5"/>
  <c r="AE485" i="5"/>
  <c r="AE397" i="5"/>
  <c r="AE434" i="5"/>
  <c r="AE299" i="5"/>
  <c r="AE328" i="5"/>
  <c r="AE290" i="5"/>
  <c r="AE439" i="5"/>
  <c r="AE221" i="5"/>
  <c r="AE298" i="5"/>
  <c r="AE471" i="5"/>
  <c r="AE442" i="5"/>
  <c r="AE315" i="5"/>
  <c r="AE375" i="5"/>
  <c r="AE440" i="5"/>
  <c r="AE481" i="5"/>
  <c r="AE480" i="5"/>
  <c r="AE303" i="5"/>
  <c r="AE264" i="5"/>
  <c r="AE238" i="5"/>
  <c r="AE231" i="5"/>
  <c r="AE488" i="5"/>
  <c r="AE408" i="5"/>
  <c r="AE268" i="5"/>
  <c r="AE353" i="5"/>
  <c r="AE313" i="5"/>
  <c r="AE274" i="5"/>
  <c r="AE490" i="5"/>
  <c r="AE371" i="5"/>
  <c r="AE383" i="5"/>
  <c r="AE356" i="5"/>
  <c r="AE29" i="5"/>
  <c r="AE28" i="5"/>
  <c r="X285" i="5"/>
  <c r="AA285" i="5"/>
  <c r="X270" i="5"/>
  <c r="AA270" i="5"/>
  <c r="X431" i="5"/>
  <c r="AA431" i="5"/>
  <c r="X433" i="5"/>
  <c r="AA433" i="5"/>
  <c r="X377" i="5"/>
  <c r="AA377" i="5"/>
  <c r="X31" i="5"/>
  <c r="X95" i="5"/>
  <c r="X159" i="5"/>
  <c r="X223" i="5"/>
  <c r="AA223" i="5"/>
  <c r="X287" i="5"/>
  <c r="AA287" i="5"/>
  <c r="X56" i="5"/>
  <c r="X120" i="5"/>
  <c r="X184" i="5"/>
  <c r="X248" i="5"/>
  <c r="AA248" i="5"/>
  <c r="X18" i="5"/>
  <c r="X82" i="5"/>
  <c r="X146" i="5"/>
  <c r="X210" i="5"/>
  <c r="AA210" i="5"/>
  <c r="X274" i="5"/>
  <c r="AA274" i="5"/>
  <c r="X43" i="5"/>
  <c r="X107" i="5"/>
  <c r="X171" i="5"/>
  <c r="X235" i="5"/>
  <c r="AA235" i="5"/>
  <c r="X299" i="5"/>
  <c r="AA299" i="5"/>
  <c r="X363" i="5"/>
  <c r="AA363" i="5"/>
  <c r="X427" i="5"/>
  <c r="AA427" i="5"/>
  <c r="X491" i="5"/>
  <c r="AA491" i="5"/>
  <c r="X65" i="5"/>
  <c r="X193" i="5"/>
  <c r="X316" i="5"/>
  <c r="AA316" i="5"/>
  <c r="X389" i="5"/>
  <c r="AA389" i="5"/>
  <c r="X462" i="5"/>
  <c r="AA462" i="5"/>
  <c r="X110" i="5"/>
  <c r="X189" i="5"/>
  <c r="X378" i="5"/>
  <c r="AA378" i="5"/>
  <c r="X342" i="5"/>
  <c r="AA342" i="5"/>
  <c r="X324" i="5"/>
  <c r="AA324" i="5"/>
  <c r="X39" i="5"/>
  <c r="X103" i="5"/>
  <c r="X167" i="5"/>
  <c r="X231" i="5"/>
  <c r="AA231" i="5"/>
  <c r="X295" i="5"/>
  <c r="AA295" i="5"/>
  <c r="X64" i="5"/>
  <c r="X128" i="5"/>
  <c r="X192" i="5"/>
  <c r="X256" i="5"/>
  <c r="AA256" i="5"/>
  <c r="X26" i="5"/>
  <c r="X90" i="5"/>
  <c r="X154" i="5"/>
  <c r="X218" i="5"/>
  <c r="AA218" i="5"/>
  <c r="X282" i="5"/>
  <c r="AA282" i="5"/>
  <c r="X51" i="5"/>
  <c r="X115" i="5"/>
  <c r="X179" i="5"/>
  <c r="X243" i="5"/>
  <c r="AA243" i="5"/>
  <c r="X307" i="5"/>
  <c r="AA307" i="5"/>
  <c r="X371" i="5"/>
  <c r="AA371" i="5"/>
  <c r="X435" i="5"/>
  <c r="AA435" i="5"/>
  <c r="X499" i="5"/>
  <c r="AA499" i="5"/>
  <c r="X81" i="5"/>
  <c r="X209" i="5"/>
  <c r="AA209" i="5"/>
  <c r="X325" i="5"/>
  <c r="AA325" i="5"/>
  <c r="X398" i="5"/>
  <c r="AA398" i="5"/>
  <c r="X471" i="5"/>
  <c r="AA471" i="5"/>
  <c r="X397" i="5"/>
  <c r="AA397" i="5"/>
  <c r="X14" i="5"/>
  <c r="X269" i="5"/>
  <c r="AA269" i="5"/>
  <c r="X29" i="5"/>
  <c r="X173" i="5"/>
  <c r="X55" i="5"/>
  <c r="X119" i="5"/>
  <c r="X183" i="5"/>
  <c r="X247" i="5"/>
  <c r="AA247" i="5"/>
  <c r="X16" i="5"/>
  <c r="X80" i="5"/>
  <c r="X144" i="5"/>
  <c r="X208" i="5"/>
  <c r="AA208" i="5"/>
  <c r="X272" i="5"/>
  <c r="AA272" i="5"/>
  <c r="X42" i="5"/>
  <c r="X106" i="5"/>
  <c r="X170" i="5"/>
  <c r="X234" i="5"/>
  <c r="AA234" i="5"/>
  <c r="X298" i="5"/>
  <c r="AA298" i="5"/>
  <c r="X67" i="5"/>
  <c r="X131" i="5"/>
  <c r="X195" i="5"/>
  <c r="X259" i="5"/>
  <c r="AA259" i="5"/>
  <c r="X323" i="5"/>
  <c r="AA323" i="5"/>
  <c r="X387" i="5"/>
  <c r="AA387" i="5"/>
  <c r="X451" i="5"/>
  <c r="AA451" i="5"/>
  <c r="X113" i="5"/>
  <c r="X241" i="5"/>
  <c r="AA241" i="5"/>
  <c r="X343" i="5"/>
  <c r="AA343" i="5"/>
  <c r="X416" i="5"/>
  <c r="AA416" i="5"/>
  <c r="X489" i="5"/>
  <c r="AA489" i="5"/>
  <c r="X206" i="5"/>
  <c r="AA206" i="5"/>
  <c r="X469" i="5"/>
  <c r="AA469" i="5"/>
  <c r="X174" i="5"/>
  <c r="X78" i="5"/>
  <c r="X3" i="5"/>
  <c r="X63" i="5"/>
  <c r="X127" i="5"/>
  <c r="X191" i="5"/>
  <c r="X255" i="5"/>
  <c r="AA255" i="5"/>
  <c r="X24" i="5"/>
  <c r="X88" i="5"/>
  <c r="X152" i="5"/>
  <c r="X216" i="5"/>
  <c r="AA216" i="5"/>
  <c r="X280" i="5"/>
  <c r="AA280" i="5"/>
  <c r="X50" i="5"/>
  <c r="X114" i="5"/>
  <c r="X178" i="5"/>
  <c r="X242" i="5"/>
  <c r="AA242" i="5"/>
  <c r="X306" i="5"/>
  <c r="AA306" i="5"/>
  <c r="X10" i="5"/>
  <c r="X75" i="5"/>
  <c r="X139" i="5"/>
  <c r="X203" i="5"/>
  <c r="AA203" i="5"/>
  <c r="X267" i="5"/>
  <c r="AA267" i="5"/>
  <c r="X331" i="5"/>
  <c r="AA331" i="5"/>
  <c r="X395" i="5"/>
  <c r="AA395" i="5"/>
  <c r="X459" i="5"/>
  <c r="AA459" i="5"/>
  <c r="X129" i="5"/>
  <c r="X257" i="5"/>
  <c r="AA257" i="5"/>
  <c r="X352" i="5"/>
  <c r="AA352" i="5"/>
  <c r="X425" i="5"/>
  <c r="AA425" i="5"/>
  <c r="X498" i="5"/>
  <c r="AA498" i="5"/>
  <c r="X100" i="5"/>
  <c r="X228" i="5"/>
  <c r="AA228" i="5"/>
  <c r="X335" i="5"/>
  <c r="AA335" i="5"/>
  <c r="X408" i="5"/>
  <c r="AA408" i="5"/>
  <c r="X481" i="5"/>
  <c r="AA481" i="5"/>
  <c r="X102" i="5"/>
  <c r="X230" i="5"/>
  <c r="AA230" i="5"/>
  <c r="X337" i="5"/>
  <c r="AA337" i="5"/>
  <c r="X410" i="5"/>
  <c r="AA410" i="5"/>
  <c r="X484" i="5"/>
  <c r="AA484" i="5"/>
  <c r="X25" i="5"/>
  <c r="X153" i="5"/>
  <c r="X281" i="5"/>
  <c r="AA281" i="5"/>
  <c r="X366" i="5"/>
  <c r="AA366" i="5"/>
  <c r="X439" i="5"/>
  <c r="AA439" i="5"/>
  <c r="X109" i="5"/>
  <c r="X332" i="5"/>
  <c r="AA332" i="5"/>
  <c r="X111" i="5"/>
  <c r="X239" i="5"/>
  <c r="AA239" i="5"/>
  <c r="X72" i="5"/>
  <c r="X200" i="5"/>
  <c r="X34" i="5"/>
  <c r="X162" i="5"/>
  <c r="X290" i="5"/>
  <c r="AA290" i="5"/>
  <c r="X123" i="5"/>
  <c r="X251" i="5"/>
  <c r="AA251" i="5"/>
  <c r="X379" i="5"/>
  <c r="AA379" i="5"/>
  <c r="X97" i="5"/>
  <c r="X334" i="5"/>
  <c r="AA334" i="5"/>
  <c r="X480" i="5"/>
  <c r="AA480" i="5"/>
  <c r="X68" i="5"/>
  <c r="X212" i="5"/>
  <c r="AA212" i="5"/>
  <c r="X344" i="5"/>
  <c r="AA344" i="5"/>
  <c r="X426" i="5"/>
  <c r="AA426" i="5"/>
  <c r="X118" i="5"/>
  <c r="X262" i="5"/>
  <c r="AA262" i="5"/>
  <c r="X365" i="5"/>
  <c r="AA365" i="5"/>
  <c r="X447" i="5"/>
  <c r="AA447" i="5"/>
  <c r="X73" i="5"/>
  <c r="X217" i="5"/>
  <c r="AA217" i="5"/>
  <c r="X338" i="5"/>
  <c r="AA338" i="5"/>
  <c r="X421" i="5"/>
  <c r="AA421" i="5"/>
  <c r="X503" i="5"/>
  <c r="AA503" i="5"/>
  <c r="X85" i="5"/>
  <c r="X327" i="5"/>
  <c r="AA327" i="5"/>
  <c r="X473" i="5"/>
  <c r="AA473" i="5"/>
  <c r="X252" i="5"/>
  <c r="AA252" i="5"/>
  <c r="X422" i="5"/>
  <c r="AA422" i="5"/>
  <c r="X158" i="5"/>
  <c r="X369" i="5"/>
  <c r="AA369" i="5"/>
  <c r="X44" i="5"/>
  <c r="X69" i="5"/>
  <c r="X423" i="5"/>
  <c r="AA423" i="5"/>
  <c r="X23" i="5"/>
  <c r="X151" i="5"/>
  <c r="X279" i="5"/>
  <c r="AA279" i="5"/>
  <c r="X112" i="5"/>
  <c r="X240" i="5"/>
  <c r="AA240" i="5"/>
  <c r="X74" i="5"/>
  <c r="X202" i="5"/>
  <c r="AA202" i="5"/>
  <c r="X35" i="5"/>
  <c r="X163" i="5"/>
  <c r="X291" i="5"/>
  <c r="AA291" i="5"/>
  <c r="X419" i="5"/>
  <c r="AA419" i="5"/>
  <c r="X177" i="5"/>
  <c r="X380" i="5"/>
  <c r="AA380" i="5"/>
  <c r="X132" i="5"/>
  <c r="X276" i="5"/>
  <c r="AA276" i="5"/>
  <c r="X372" i="5"/>
  <c r="AA372" i="5"/>
  <c r="X454" i="5"/>
  <c r="AA454" i="5"/>
  <c r="X22" i="5"/>
  <c r="X166" i="5"/>
  <c r="X310" i="5"/>
  <c r="AA310" i="5"/>
  <c r="X392" i="5"/>
  <c r="AA392" i="5"/>
  <c r="X474" i="5"/>
  <c r="AA474" i="5"/>
  <c r="X121" i="5"/>
  <c r="X265" i="5"/>
  <c r="AA265" i="5"/>
  <c r="X375" i="5"/>
  <c r="AA375" i="5"/>
  <c r="X457" i="5"/>
  <c r="AA457" i="5"/>
  <c r="X181" i="5"/>
  <c r="X382" i="5"/>
  <c r="AA382" i="5"/>
  <c r="X92" i="5"/>
  <c r="X330" i="5"/>
  <c r="AA330" i="5"/>
  <c r="X477" i="5"/>
  <c r="AA477" i="5"/>
  <c r="X254" i="5"/>
  <c r="AA254" i="5"/>
  <c r="X424" i="5"/>
  <c r="AA424" i="5"/>
  <c r="X205" i="5"/>
  <c r="AA205" i="5"/>
  <c r="X253" i="5"/>
  <c r="AA253" i="5"/>
  <c r="X47" i="5"/>
  <c r="X175" i="5"/>
  <c r="X303" i="5"/>
  <c r="AA303" i="5"/>
  <c r="X7" i="5"/>
  <c r="X136" i="5"/>
  <c r="X264" i="5"/>
  <c r="AA264" i="5"/>
  <c r="X98" i="5"/>
  <c r="X226" i="5"/>
  <c r="AA226" i="5"/>
  <c r="X59" i="5"/>
  <c r="X187" i="5"/>
  <c r="X315" i="5"/>
  <c r="AA315" i="5"/>
  <c r="X443" i="5"/>
  <c r="AA443" i="5"/>
  <c r="X225" i="5"/>
  <c r="AA225" i="5"/>
  <c r="X407" i="5"/>
  <c r="AA407" i="5"/>
  <c r="X148" i="5"/>
  <c r="X292" i="5"/>
  <c r="AA292" i="5"/>
  <c r="X381" i="5"/>
  <c r="AA381" i="5"/>
  <c r="X463" i="5"/>
  <c r="AA463" i="5"/>
  <c r="X38" i="5"/>
  <c r="X182" i="5"/>
  <c r="X319" i="5"/>
  <c r="AA319" i="5"/>
  <c r="X401" i="5"/>
  <c r="AA401" i="5"/>
  <c r="X493" i="5"/>
  <c r="AA493" i="5"/>
  <c r="X137" i="5"/>
  <c r="X297" i="5"/>
  <c r="AA297" i="5"/>
  <c r="X384" i="5"/>
  <c r="AA384" i="5"/>
  <c r="X466" i="5"/>
  <c r="AA466" i="5"/>
  <c r="X213" i="5"/>
  <c r="AA213" i="5"/>
  <c r="X400" i="5"/>
  <c r="AA400" i="5"/>
  <c r="X124" i="5"/>
  <c r="X349" i="5"/>
  <c r="AA349" i="5"/>
  <c r="X495" i="5"/>
  <c r="AA495" i="5"/>
  <c r="X30" i="5"/>
  <c r="X286" i="5"/>
  <c r="AA286" i="5"/>
  <c r="X442" i="5"/>
  <c r="AA442" i="5"/>
  <c r="X197" i="5"/>
  <c r="X391" i="5"/>
  <c r="AA391" i="5"/>
  <c r="X236" i="5"/>
  <c r="AA236" i="5"/>
  <c r="X368" i="5"/>
  <c r="AA368" i="5"/>
  <c r="X360" i="5"/>
  <c r="AA360" i="5"/>
  <c r="X449" i="5"/>
  <c r="AA449" i="5"/>
  <c r="X79" i="5"/>
  <c r="X271" i="5"/>
  <c r="AA271" i="5"/>
  <c r="X32" i="5"/>
  <c r="X224" i="5"/>
  <c r="AA224" i="5"/>
  <c r="X138" i="5"/>
  <c r="X91" i="5"/>
  <c r="X283" i="5"/>
  <c r="AA283" i="5"/>
  <c r="X483" i="5"/>
  <c r="AA483" i="5"/>
  <c r="X17" i="5"/>
  <c r="X361" i="5"/>
  <c r="AA361" i="5"/>
  <c r="X52" i="5"/>
  <c r="X308" i="5"/>
  <c r="AA308" i="5"/>
  <c r="X436" i="5"/>
  <c r="AA436" i="5"/>
  <c r="X198" i="5"/>
  <c r="X374" i="5"/>
  <c r="AA374" i="5"/>
  <c r="X8" i="5"/>
  <c r="X233" i="5"/>
  <c r="AA233" i="5"/>
  <c r="X402" i="5"/>
  <c r="AA402" i="5"/>
  <c r="X21" i="5"/>
  <c r="X364" i="5"/>
  <c r="AA364" i="5"/>
  <c r="X220" i="5"/>
  <c r="AA220" i="5"/>
  <c r="X87" i="5"/>
  <c r="X40" i="5"/>
  <c r="X232" i="5"/>
  <c r="AA232" i="5"/>
  <c r="X186" i="5"/>
  <c r="X99" i="5"/>
  <c r="X339" i="5"/>
  <c r="AA339" i="5"/>
  <c r="X33" i="5"/>
  <c r="X370" i="5"/>
  <c r="AA370" i="5"/>
  <c r="X84" i="5"/>
  <c r="X317" i="5"/>
  <c r="AA317" i="5"/>
  <c r="X445" i="5"/>
  <c r="AA445" i="5"/>
  <c r="X214" i="5"/>
  <c r="AA214" i="5"/>
  <c r="X383" i="5"/>
  <c r="AA383" i="5"/>
  <c r="X41" i="5"/>
  <c r="X249" i="5"/>
  <c r="AA249" i="5"/>
  <c r="X412" i="5"/>
  <c r="AA412" i="5"/>
  <c r="X468" i="5"/>
  <c r="AA468" i="5"/>
  <c r="X135" i="5"/>
  <c r="X48" i="5"/>
  <c r="X288" i="5"/>
  <c r="AA288" i="5"/>
  <c r="X194" i="5"/>
  <c r="X147" i="5"/>
  <c r="X347" i="5"/>
  <c r="AA347" i="5"/>
  <c r="X49" i="5"/>
  <c r="X434" i="5"/>
  <c r="AA434" i="5"/>
  <c r="X116" i="5"/>
  <c r="X326" i="5"/>
  <c r="AA326" i="5"/>
  <c r="X472" i="5"/>
  <c r="AA472" i="5"/>
  <c r="X5" i="5"/>
  <c r="X246" i="5"/>
  <c r="AA246" i="5"/>
  <c r="X420" i="5"/>
  <c r="AA420" i="5"/>
  <c r="X6" i="5"/>
  <c r="X304" i="5"/>
  <c r="AA304" i="5"/>
  <c r="X266" i="5"/>
  <c r="AA266" i="5"/>
  <c r="X227" i="5"/>
  <c r="AA227" i="5"/>
  <c r="X305" i="5"/>
  <c r="AA305" i="5"/>
  <c r="X164" i="5"/>
  <c r="X399" i="5"/>
  <c r="AA399" i="5"/>
  <c r="X328" i="5"/>
  <c r="AA328" i="5"/>
  <c r="X311" i="5"/>
  <c r="AA311" i="5"/>
  <c r="X476" i="5"/>
  <c r="AA476" i="5"/>
  <c r="X53" i="5"/>
  <c r="X437" i="5"/>
  <c r="AA437" i="5"/>
  <c r="X28" i="5"/>
  <c r="X404" i="5"/>
  <c r="AA404" i="5"/>
  <c r="X314" i="5"/>
  <c r="AA314" i="5"/>
  <c r="X37" i="5"/>
  <c r="X336" i="5"/>
  <c r="AA336" i="5"/>
  <c r="X501" i="5"/>
  <c r="AA501" i="5"/>
  <c r="X172" i="5"/>
  <c r="X61" i="5"/>
  <c r="X350" i="5"/>
  <c r="AA350" i="5"/>
  <c r="X415" i="5"/>
  <c r="AA415" i="5"/>
  <c r="X359" i="5"/>
  <c r="AA359" i="5"/>
  <c r="X496" i="5"/>
  <c r="AA496" i="5"/>
  <c r="X71" i="5"/>
  <c r="X96" i="5"/>
  <c r="X58" i="5"/>
  <c r="X19" i="5"/>
  <c r="X355" i="5"/>
  <c r="AA355" i="5"/>
  <c r="X453" i="5"/>
  <c r="AA453" i="5"/>
  <c r="X196" i="5"/>
  <c r="X490" i="5"/>
  <c r="AA490" i="5"/>
  <c r="X70" i="5"/>
  <c r="X356" i="5"/>
  <c r="AA356" i="5"/>
  <c r="X57" i="5"/>
  <c r="X329" i="5"/>
  <c r="AA329" i="5"/>
  <c r="X494" i="5"/>
  <c r="AA494" i="5"/>
  <c r="X149" i="5"/>
  <c r="X492" i="5"/>
  <c r="AA492" i="5"/>
  <c r="X156" i="5"/>
  <c r="X458" i="5"/>
  <c r="AA458" i="5"/>
  <c r="X351" i="5"/>
  <c r="AA351" i="5"/>
  <c r="X133" i="5"/>
  <c r="X373" i="5"/>
  <c r="AA373" i="5"/>
  <c r="X268" i="5"/>
  <c r="AA268" i="5"/>
  <c r="X487" i="5"/>
  <c r="AA487" i="5"/>
  <c r="X77" i="5"/>
  <c r="X221" i="5"/>
  <c r="AA221" i="5"/>
  <c r="X300" i="5"/>
  <c r="AA300" i="5"/>
  <c r="X141" i="5"/>
  <c r="X456" i="5"/>
  <c r="AA456" i="5"/>
  <c r="X312" i="5"/>
  <c r="AA312" i="5"/>
  <c r="X126" i="5"/>
  <c r="X238" i="5"/>
  <c r="AA238" i="5"/>
  <c r="X386" i="5"/>
  <c r="AA386" i="5"/>
  <c r="X93" i="5"/>
  <c r="X460" i="5"/>
  <c r="AA460" i="5"/>
  <c r="X143" i="5"/>
  <c r="X104" i="5"/>
  <c r="X66" i="5"/>
  <c r="X27" i="5"/>
  <c r="X403" i="5"/>
  <c r="AA403" i="5"/>
  <c r="X244" i="5"/>
  <c r="AA244" i="5"/>
  <c r="X500" i="5"/>
  <c r="AA500" i="5"/>
  <c r="X86" i="5"/>
  <c r="X429" i="5"/>
  <c r="AA429" i="5"/>
  <c r="X89" i="5"/>
  <c r="X348" i="5"/>
  <c r="AA348" i="5"/>
  <c r="X245" i="5"/>
  <c r="AA245" i="5"/>
  <c r="X188" i="5"/>
  <c r="X62" i="5"/>
  <c r="X388" i="5"/>
  <c r="AA388" i="5"/>
  <c r="X165" i="5"/>
  <c r="X409" i="5"/>
  <c r="AA409" i="5"/>
  <c r="X450" i="5"/>
  <c r="AA450" i="5"/>
  <c r="X150" i="5"/>
  <c r="X461" i="5"/>
  <c r="AA461" i="5"/>
  <c r="X446" i="5"/>
  <c r="AA446" i="5"/>
  <c r="X340" i="5"/>
  <c r="AA340" i="5"/>
  <c r="X396" i="5"/>
  <c r="AA396" i="5"/>
  <c r="X301" i="5"/>
  <c r="AA301" i="5"/>
  <c r="X13" i="5"/>
  <c r="X199" i="5"/>
  <c r="X160" i="5"/>
  <c r="X122" i="5"/>
  <c r="X83" i="5"/>
  <c r="X411" i="5"/>
  <c r="AA411" i="5"/>
  <c r="X145" i="5"/>
  <c r="X260" i="5"/>
  <c r="AA260" i="5"/>
  <c r="X134" i="5"/>
  <c r="X438" i="5"/>
  <c r="AA438" i="5"/>
  <c r="X105" i="5"/>
  <c r="X357" i="5"/>
  <c r="AA357" i="5"/>
  <c r="X277" i="5"/>
  <c r="AA277" i="5"/>
  <c r="X284" i="5"/>
  <c r="AA284" i="5"/>
  <c r="X94" i="5"/>
  <c r="X406" i="5"/>
  <c r="AA406" i="5"/>
  <c r="X229" i="5"/>
  <c r="AA229" i="5"/>
  <c r="X428" i="5"/>
  <c r="AA428" i="5"/>
  <c r="X12" i="5"/>
  <c r="X321" i="5"/>
  <c r="AA321" i="5"/>
  <c r="X452" i="5"/>
  <c r="AA452" i="5"/>
  <c r="X414" i="5"/>
  <c r="AA414" i="5"/>
  <c r="X46" i="5"/>
  <c r="X470" i="5"/>
  <c r="AA470" i="5"/>
  <c r="X432" i="5"/>
  <c r="AA432" i="5"/>
  <c r="X441" i="5"/>
  <c r="AA441" i="5"/>
  <c r="X207" i="5"/>
  <c r="AA207" i="5"/>
  <c r="X168" i="5"/>
  <c r="X130" i="5"/>
  <c r="X155" i="5"/>
  <c r="X467" i="5"/>
  <c r="AA467" i="5"/>
  <c r="X161" i="5"/>
  <c r="X353" i="5"/>
  <c r="AA353" i="5"/>
  <c r="X169" i="5"/>
  <c r="X393" i="5"/>
  <c r="AA393" i="5"/>
  <c r="X309" i="5"/>
  <c r="AA309" i="5"/>
  <c r="X261" i="5"/>
  <c r="AA261" i="5"/>
  <c r="X76" i="5"/>
  <c r="X313" i="5"/>
  <c r="AA313" i="5"/>
  <c r="X215" i="5"/>
  <c r="AA215" i="5"/>
  <c r="X273" i="5"/>
  <c r="AA273" i="5"/>
  <c r="X180" i="5"/>
  <c r="X320" i="5"/>
  <c r="AA320" i="5"/>
  <c r="X345" i="5"/>
  <c r="AA345" i="5"/>
  <c r="X440" i="5"/>
  <c r="AA440" i="5"/>
  <c r="X222" i="5"/>
  <c r="AA222" i="5"/>
  <c r="X108" i="5"/>
  <c r="X478" i="5"/>
  <c r="AA478" i="5"/>
  <c r="X486" i="5"/>
  <c r="AA486" i="5"/>
  <c r="X341" i="5"/>
  <c r="AA341" i="5"/>
  <c r="X263" i="5"/>
  <c r="AA263" i="5"/>
  <c r="X289" i="5"/>
  <c r="AA289" i="5"/>
  <c r="X362" i="5"/>
  <c r="AA362" i="5"/>
  <c r="X54" i="5"/>
  <c r="X430" i="5"/>
  <c r="AA430" i="5"/>
  <c r="X418" i="5"/>
  <c r="AA418" i="5"/>
  <c r="X333" i="5"/>
  <c r="AA333" i="5"/>
  <c r="X4" i="5"/>
  <c r="X140" i="5"/>
  <c r="X125" i="5"/>
  <c r="X405" i="5"/>
  <c r="AA405" i="5"/>
  <c r="X211" i="5"/>
  <c r="AA211" i="5"/>
  <c r="X444" i="5"/>
  <c r="AA444" i="5"/>
  <c r="X390" i="5"/>
  <c r="AA390" i="5"/>
  <c r="X278" i="5"/>
  <c r="AA278" i="5"/>
  <c r="X448" i="5"/>
  <c r="AA448" i="5"/>
  <c r="X455" i="5"/>
  <c r="AA455" i="5"/>
  <c r="X479" i="5"/>
  <c r="AA479" i="5"/>
  <c r="X101" i="5"/>
  <c r="X204" i="5"/>
  <c r="AA204" i="5"/>
  <c r="X302" i="5"/>
  <c r="AA302" i="5"/>
  <c r="X322" i="5"/>
  <c r="AA322" i="5"/>
  <c r="X502" i="5"/>
  <c r="AA502" i="5"/>
  <c r="X413" i="5"/>
  <c r="AA413" i="5"/>
  <c r="X190" i="5"/>
  <c r="X482" i="5"/>
  <c r="AA482" i="5"/>
  <c r="X45" i="5"/>
  <c r="X11" i="5"/>
  <c r="X9" i="5"/>
  <c r="X219" i="5"/>
  <c r="AA219" i="5"/>
  <c r="X417" i="5"/>
  <c r="AA417" i="5"/>
  <c r="X294" i="5"/>
  <c r="AA294" i="5"/>
  <c r="X485" i="5"/>
  <c r="AA485" i="5"/>
  <c r="X497" i="5"/>
  <c r="AA497" i="5"/>
  <c r="X293" i="5"/>
  <c r="AA293" i="5"/>
  <c r="X376" i="5"/>
  <c r="AA376" i="5"/>
  <c r="X237" i="5"/>
  <c r="AA237" i="5"/>
  <c r="X258" i="5"/>
  <c r="AA258" i="5"/>
  <c r="X465" i="5"/>
  <c r="AA465" i="5"/>
  <c r="X358" i="5"/>
  <c r="AA358" i="5"/>
  <c r="X142" i="5"/>
  <c r="X176" i="5"/>
  <c r="X20" i="5"/>
  <c r="X296" i="5"/>
  <c r="AA296" i="5"/>
  <c r="X36" i="5"/>
  <c r="X201" i="5"/>
  <c r="AA201" i="5"/>
  <c r="X385" i="5"/>
  <c r="AA385" i="5"/>
  <c r="X157" i="5"/>
  <c r="X250" i="5"/>
  <c r="AA250" i="5"/>
  <c r="X275" i="5"/>
  <c r="AA275" i="5"/>
  <c r="X346" i="5"/>
  <c r="AA346" i="5"/>
  <c r="X318" i="5"/>
  <c r="AA318" i="5"/>
  <c r="X394" i="5"/>
  <c r="AA394" i="5"/>
  <c r="X488" i="5"/>
  <c r="AA488" i="5"/>
  <c r="X475" i="5"/>
  <c r="AA475" i="5"/>
  <c r="X60" i="5"/>
  <c r="X354" i="5"/>
  <c r="AA354" i="5"/>
  <c r="X185" i="5"/>
  <c r="X367" i="5"/>
  <c r="AA367" i="5"/>
  <c r="X464" i="5"/>
  <c r="AA464" i="5"/>
  <c r="X15" i="5"/>
  <c r="X117" i="5"/>
  <c r="V8" i="5"/>
  <c r="D24" i="5"/>
  <c r="V34" i="5"/>
  <c r="V46" i="5"/>
  <c r="M50" i="5"/>
  <c r="AE62" i="5"/>
  <c r="D66" i="5"/>
  <c r="V94" i="5"/>
  <c r="D98" i="5"/>
  <c r="AE110" i="5"/>
  <c r="AE122" i="5"/>
  <c r="AE126" i="5"/>
  <c r="D130" i="5"/>
  <c r="AE134" i="5"/>
  <c r="M150" i="5"/>
  <c r="D154" i="5"/>
  <c r="V158" i="5"/>
  <c r="M162" i="5"/>
  <c r="AE166" i="5"/>
  <c r="D186" i="5"/>
  <c r="M190" i="5"/>
  <c r="D194" i="5"/>
  <c r="D198" i="5"/>
  <c r="AE33" i="5"/>
  <c r="D45" i="5"/>
  <c r="D53" i="5"/>
  <c r="D61" i="5"/>
  <c r="D73" i="5"/>
  <c r="V113" i="5"/>
  <c r="D133" i="5"/>
  <c r="D141" i="5"/>
  <c r="V153" i="5"/>
  <c r="D177" i="5"/>
  <c r="V193" i="5"/>
  <c r="V17" i="5"/>
  <c r="V31" i="5"/>
  <c r="V47" i="5"/>
  <c r="AE51" i="5"/>
  <c r="AE59" i="5"/>
  <c r="D63" i="5"/>
  <c r="M71" i="5"/>
  <c r="D75" i="5"/>
  <c r="M79" i="5"/>
  <c r="D83" i="5"/>
  <c r="V95" i="5"/>
  <c r="AE99" i="5"/>
  <c r="V103" i="5"/>
  <c r="D111" i="5"/>
  <c r="D115" i="5"/>
  <c r="D131" i="5"/>
  <c r="D139" i="5"/>
  <c r="V143" i="5"/>
  <c r="D155" i="5"/>
  <c r="V171" i="5"/>
  <c r="M175" i="5"/>
  <c r="D179" i="5"/>
  <c r="V191" i="5"/>
  <c r="D37" i="5"/>
  <c r="D49" i="5"/>
  <c r="AE137" i="5"/>
  <c r="D161" i="5"/>
  <c r="V10" i="5"/>
  <c r="D22" i="5"/>
  <c r="M26" i="5"/>
  <c r="M32" i="5"/>
  <c r="V44" i="5"/>
  <c r="D52" i="5"/>
  <c r="M56" i="5"/>
  <c r="V60" i="5"/>
  <c r="D64" i="5"/>
  <c r="AE76" i="5"/>
  <c r="D84" i="5"/>
  <c r="D88" i="5"/>
  <c r="V92" i="5"/>
  <c r="M96" i="5"/>
  <c r="AE104" i="5"/>
  <c r="V116" i="5"/>
  <c r="D120" i="5"/>
  <c r="D124" i="5"/>
  <c r="D128" i="5"/>
  <c r="AE140" i="5"/>
  <c r="V148" i="5"/>
  <c r="D152" i="5"/>
  <c r="D160" i="5"/>
  <c r="AE168" i="5"/>
  <c r="V172" i="5"/>
  <c r="AE188" i="5"/>
  <c r="AE192" i="5"/>
  <c r="M200" i="5"/>
  <c r="V41" i="5"/>
  <c r="AE85" i="5"/>
  <c r="D93" i="5"/>
  <c r="V169" i="5"/>
  <c r="V185" i="5"/>
  <c r="D4" i="5"/>
  <c r="V4" i="5"/>
  <c r="M4" i="5"/>
  <c r="AE4" i="5"/>
  <c r="H8" i="4"/>
  <c r="R8" i="4"/>
  <c r="H7" i="4"/>
  <c r="M7" i="4"/>
  <c r="R7" i="4"/>
  <c r="T3" i="12"/>
  <c r="R6" i="12"/>
  <c r="AF3" i="12"/>
  <c r="AD6" i="12"/>
  <c r="Z3" i="12"/>
  <c r="X6" i="12"/>
  <c r="AF4" i="12"/>
  <c r="AD4" i="12"/>
  <c r="F3" i="12"/>
  <c r="N4" i="12"/>
  <c r="L4" i="12"/>
  <c r="F4" i="12"/>
  <c r="X4" i="12"/>
  <c r="T4" i="12"/>
  <c r="N3" i="12"/>
  <c r="L6" i="12"/>
  <c r="Z4" i="12"/>
  <c r="H4" i="12"/>
  <c r="R4" i="12"/>
  <c r="W8" i="4"/>
  <c r="AB8" i="4"/>
  <c r="M8" i="4"/>
  <c r="AB7" i="4"/>
  <c r="W7" i="4"/>
  <c r="H6" i="4"/>
  <c r="R6" i="4"/>
  <c r="W6" i="4"/>
  <c r="R4" i="4"/>
  <c r="M6" i="4"/>
  <c r="M5" i="4"/>
  <c r="H4" i="4"/>
  <c r="AB6" i="4"/>
  <c r="W4" i="4"/>
  <c r="M4" i="4"/>
  <c r="W5" i="4"/>
  <c r="H5" i="4"/>
  <c r="R5" i="4"/>
  <c r="AB4" i="4"/>
  <c r="AB5" i="4"/>
  <c r="G40" i="3"/>
  <c r="H40" i="3"/>
  <c r="H41" i="3"/>
  <c r="G41" i="3"/>
  <c r="F40" i="3"/>
  <c r="F41" i="3"/>
  <c r="S147" i="5"/>
  <c r="S99" i="5"/>
  <c r="S187" i="5"/>
  <c r="S163" i="5"/>
  <c r="S155" i="5"/>
  <c r="S131" i="5"/>
  <c r="S123" i="5"/>
  <c r="S51" i="5"/>
  <c r="S43" i="5"/>
  <c r="S35" i="5"/>
  <c r="J136" i="5"/>
  <c r="S107" i="5"/>
  <c r="S200" i="5"/>
  <c r="S192" i="5"/>
  <c r="S168" i="5"/>
  <c r="S144" i="5"/>
  <c r="S136" i="5"/>
  <c r="S128" i="5"/>
  <c r="S104" i="5"/>
  <c r="S72" i="5"/>
  <c r="S64" i="5"/>
  <c r="S48" i="5"/>
  <c r="S16" i="5"/>
  <c r="S8" i="5"/>
  <c r="S152" i="5"/>
  <c r="S112" i="5"/>
  <c r="S96" i="5"/>
  <c r="S80" i="5"/>
  <c r="S141" i="5"/>
  <c r="S101" i="5"/>
  <c r="S85" i="5"/>
  <c r="S77" i="5"/>
  <c r="S124" i="5"/>
  <c r="S76" i="5"/>
  <c r="S52" i="5"/>
  <c r="S4" i="5"/>
  <c r="S185" i="5"/>
  <c r="S177" i="5"/>
  <c r="S161" i="5"/>
  <c r="S145" i="5"/>
  <c r="S121" i="5"/>
  <c r="S113" i="5"/>
  <c r="S105" i="5"/>
  <c r="S89" i="5"/>
  <c r="S81" i="5"/>
  <c r="S57" i="5"/>
  <c r="S165" i="5"/>
  <c r="S109" i="5"/>
  <c r="S166" i="5"/>
  <c r="S142" i="5"/>
  <c r="S102" i="5"/>
  <c r="S78" i="5"/>
  <c r="S197" i="5"/>
  <c r="S157" i="5"/>
  <c r="S133" i="5"/>
  <c r="S93" i="5"/>
  <c r="S69" i="5"/>
  <c r="J122" i="5"/>
  <c r="S148" i="5"/>
  <c r="S84" i="5"/>
  <c r="S66" i="5"/>
  <c r="S36" i="5"/>
  <c r="J120" i="5"/>
  <c r="J32" i="5"/>
  <c r="S60" i="5"/>
  <c r="J144" i="5"/>
  <c r="J56" i="5"/>
  <c r="S6" i="5"/>
  <c r="S33" i="5"/>
  <c r="S24" i="5"/>
  <c r="S14" i="5"/>
  <c r="S5" i="5"/>
  <c r="S17" i="5"/>
  <c r="S41" i="5"/>
  <c r="S32" i="5"/>
  <c r="S22" i="5"/>
  <c r="S13" i="5"/>
  <c r="S25" i="5"/>
  <c r="S40" i="5"/>
  <c r="S30" i="5"/>
  <c r="S21" i="5"/>
  <c r="J193" i="5"/>
  <c r="J185" i="5"/>
  <c r="J177" i="5"/>
  <c r="J161" i="5"/>
  <c r="J153" i="5"/>
  <c r="J145" i="5"/>
  <c r="J137" i="5"/>
  <c r="J129" i="5"/>
  <c r="J121" i="5"/>
  <c r="J113" i="5"/>
  <c r="J105" i="5"/>
  <c r="J97" i="5"/>
  <c r="J89" i="5"/>
  <c r="J81" i="5"/>
  <c r="J73" i="5"/>
  <c r="J65" i="5"/>
  <c r="J57" i="5"/>
  <c r="J49" i="5"/>
  <c r="J41" i="5"/>
  <c r="J33" i="5"/>
  <c r="J25" i="5"/>
  <c r="J17" i="5"/>
  <c r="J9" i="5"/>
  <c r="J199" i="5"/>
  <c r="J191" i="5"/>
  <c r="J183" i="5"/>
  <c r="J175" i="5"/>
  <c r="J167" i="5"/>
  <c r="J159" i="5"/>
  <c r="J151" i="5"/>
  <c r="J143" i="5"/>
  <c r="J135" i="5"/>
  <c r="J127" i="5"/>
  <c r="J119" i="5"/>
  <c r="J111" i="5"/>
  <c r="J103" i="5"/>
  <c r="J95" i="5"/>
  <c r="J87" i="5"/>
  <c r="J79" i="5"/>
  <c r="J71" i="5"/>
  <c r="J63" i="5"/>
  <c r="J55" i="5"/>
  <c r="J47" i="5"/>
  <c r="J39" i="5"/>
  <c r="J31" i="5"/>
  <c r="J23" i="5"/>
  <c r="J15" i="5"/>
  <c r="J7" i="5"/>
  <c r="J197" i="5"/>
  <c r="J181" i="5"/>
  <c r="J165" i="5"/>
  <c r="J141" i="5"/>
  <c r="J125" i="5"/>
  <c r="J101" i="5"/>
  <c r="J93" i="5"/>
  <c r="J77" i="5"/>
  <c r="J53" i="5"/>
  <c r="J37" i="5"/>
  <c r="J21" i="5"/>
  <c r="J5" i="5"/>
  <c r="J189" i="5"/>
  <c r="J173" i="5"/>
  <c r="J157" i="5"/>
  <c r="J149" i="5"/>
  <c r="J133" i="5"/>
  <c r="J117" i="5"/>
  <c r="J109" i="5"/>
  <c r="J85" i="5"/>
  <c r="J69" i="5"/>
  <c r="J61" i="5"/>
  <c r="J45" i="5"/>
  <c r="J29" i="5"/>
  <c r="J13" i="5"/>
  <c r="S199" i="5"/>
  <c r="S191" i="5"/>
  <c r="S183" i="5"/>
  <c r="S175" i="5"/>
  <c r="S167" i="5"/>
  <c r="S159" i="5"/>
  <c r="S151" i="5"/>
  <c r="S143" i="5"/>
  <c r="S135" i="5"/>
  <c r="S127" i="5"/>
  <c r="S119" i="5"/>
  <c r="S111" i="5"/>
  <c r="S103" i="5"/>
  <c r="S95" i="5"/>
  <c r="S87" i="5"/>
  <c r="S79" i="5"/>
  <c r="S71" i="5"/>
  <c r="S63" i="5"/>
  <c r="S55" i="5"/>
  <c r="S47" i="5"/>
  <c r="S39" i="5"/>
  <c r="S31" i="5"/>
  <c r="S23" i="5"/>
  <c r="S15" i="5"/>
  <c r="S7" i="5"/>
  <c r="J198" i="5"/>
  <c r="J190" i="5"/>
  <c r="J182" i="5"/>
  <c r="J174" i="5"/>
  <c r="J166" i="5"/>
  <c r="J158" i="5"/>
  <c r="J150" i="5"/>
  <c r="J142" i="5"/>
  <c r="J126" i="5"/>
  <c r="J118" i="5"/>
  <c r="J110" i="5"/>
  <c r="J102" i="5"/>
  <c r="J94" i="5"/>
  <c r="J78" i="5"/>
  <c r="J70" i="5"/>
  <c r="J62" i="5"/>
  <c r="J54" i="5"/>
  <c r="J46" i="5"/>
  <c r="J38" i="5"/>
  <c r="J30" i="5"/>
  <c r="J22" i="5"/>
  <c r="J14" i="5"/>
  <c r="J6" i="5"/>
  <c r="F22" i="12"/>
  <c r="H6" i="12"/>
  <c r="D22" i="12"/>
  <c r="J3" i="5"/>
  <c r="S3" i="5"/>
  <c r="D23" i="12"/>
  <c r="E22" i="12"/>
  <c r="F23" i="12"/>
  <c r="X6" i="4"/>
  <c r="X5" i="4"/>
  <c r="AN3" i="5"/>
  <c r="X7" i="4"/>
  <c r="X3" i="12"/>
  <c r="E38" i="3"/>
  <c r="L42" i="3"/>
  <c r="X8" i="4"/>
  <c r="AD3" i="12"/>
  <c r="AN196" i="5"/>
  <c r="AN155" i="5"/>
  <c r="AN85" i="5"/>
  <c r="AN25" i="5"/>
  <c r="AN116" i="5"/>
  <c r="AN132" i="5"/>
  <c r="AN34" i="5"/>
  <c r="AN24" i="5"/>
  <c r="AN47" i="5"/>
  <c r="AN134" i="5"/>
  <c r="AN148" i="5"/>
  <c r="AN170" i="5"/>
  <c r="AN194" i="5"/>
  <c r="AN106" i="5"/>
  <c r="AN346" i="5"/>
  <c r="AN335" i="5"/>
  <c r="AN460" i="5"/>
  <c r="AN298" i="5"/>
  <c r="AN364" i="5"/>
  <c r="AN280" i="5"/>
  <c r="AN449" i="5"/>
  <c r="AN461" i="5"/>
  <c r="AN231" i="5"/>
  <c r="AN372" i="5"/>
  <c r="AN420" i="5"/>
  <c r="AN291" i="5"/>
  <c r="AN222" i="5"/>
  <c r="AN462" i="5"/>
  <c r="AN355" i="5"/>
  <c r="AN358" i="5"/>
  <c r="AN282" i="5"/>
  <c r="AN229" i="5"/>
  <c r="AN419" i="5"/>
  <c r="AN405" i="5"/>
  <c r="AN284" i="5"/>
  <c r="AN391" i="5"/>
  <c r="AN344" i="5"/>
  <c r="AN201" i="5"/>
  <c r="AN407" i="5"/>
  <c r="AN279" i="5"/>
  <c r="AN322" i="5"/>
  <c r="AN434" i="5"/>
  <c r="AN263" i="5"/>
  <c r="AN306" i="5"/>
  <c r="AN433" i="5"/>
  <c r="AN398" i="5"/>
  <c r="AN430" i="5"/>
  <c r="AN294" i="5"/>
  <c r="AN493" i="5"/>
  <c r="AN225" i="5"/>
  <c r="AN286" i="5"/>
  <c r="AN471" i="5"/>
  <c r="AN29" i="5"/>
  <c r="AN115" i="5"/>
  <c r="AN52" i="5"/>
  <c r="AN176" i="5"/>
  <c r="AN88" i="5"/>
  <c r="AN90" i="5"/>
  <c r="AN111" i="5"/>
  <c r="AN191" i="5"/>
  <c r="AN44" i="5"/>
  <c r="AN93" i="5"/>
  <c r="AN178" i="5"/>
  <c r="AN39" i="5"/>
  <c r="AN127" i="5"/>
  <c r="AN8" i="5"/>
  <c r="AN160" i="5"/>
  <c r="AN23" i="5"/>
  <c r="AN78" i="5"/>
  <c r="AN177" i="5"/>
  <c r="AN151" i="5"/>
  <c r="AN315" i="5"/>
  <c r="AN305" i="5"/>
  <c r="AN497" i="5"/>
  <c r="AN299" i="5"/>
  <c r="AN377" i="5"/>
  <c r="AN438" i="5"/>
  <c r="AN373" i="5"/>
  <c r="AN323" i="5"/>
  <c r="AN245" i="5"/>
  <c r="AN257" i="5"/>
  <c r="AN272" i="5"/>
  <c r="AN479" i="5"/>
  <c r="AN183" i="5"/>
  <c r="AN33" i="5"/>
  <c r="AN159" i="5"/>
  <c r="AN105" i="5"/>
  <c r="AN185" i="5"/>
  <c r="AN190" i="5"/>
  <c r="AN104" i="5"/>
  <c r="AN22" i="5"/>
  <c r="AN136" i="5"/>
  <c r="AN200" i="5"/>
  <c r="AN35" i="5"/>
  <c r="AN11" i="5"/>
  <c r="AN130" i="5"/>
  <c r="AN164" i="5"/>
  <c r="AN463" i="5"/>
  <c r="AN331" i="5"/>
  <c r="AN486" i="5"/>
  <c r="AN247" i="5"/>
  <c r="AN206" i="5"/>
  <c r="AN443" i="5"/>
  <c r="AN287" i="5"/>
  <c r="AN406" i="5"/>
  <c r="AN325" i="5"/>
  <c r="AN436" i="5"/>
  <c r="AN250" i="5"/>
  <c r="AN455" i="5"/>
  <c r="AN212" i="5"/>
  <c r="AN241" i="5"/>
  <c r="AN301" i="5"/>
  <c r="AN277" i="5"/>
  <c r="AN211" i="5"/>
  <c r="AN472" i="5"/>
  <c r="AN365" i="5"/>
  <c r="AN252" i="5"/>
  <c r="AN339" i="5"/>
  <c r="AN274" i="5"/>
  <c r="AN265" i="5"/>
  <c r="AN262" i="5"/>
  <c r="AN489" i="5"/>
  <c r="AN444" i="5"/>
  <c r="AN446" i="5"/>
  <c r="AN498" i="5"/>
  <c r="AN422" i="5"/>
  <c r="AN500" i="5"/>
  <c r="AN204" i="5"/>
  <c r="AN397" i="5"/>
  <c r="AN428" i="5"/>
  <c r="AN210" i="5"/>
  <c r="AN375" i="5"/>
  <c r="AN297" i="5"/>
  <c r="AN311" i="5"/>
  <c r="AN425" i="5"/>
  <c r="AN30" i="5"/>
  <c r="AN123" i="5"/>
  <c r="AN60" i="5"/>
  <c r="AN58" i="5"/>
  <c r="AN158" i="5"/>
  <c r="AN57" i="5"/>
  <c r="AN146" i="5"/>
  <c r="AN133" i="5"/>
  <c r="AN92" i="5"/>
  <c r="AN109" i="5"/>
  <c r="AN192" i="5"/>
  <c r="AN119" i="5"/>
  <c r="AN73" i="5"/>
  <c r="AN83" i="5"/>
  <c r="AN209" i="5"/>
  <c r="AN483" i="5"/>
  <c r="AN237" i="5"/>
  <c r="AN380" i="5"/>
  <c r="AN354" i="5"/>
  <c r="AN396" i="5"/>
  <c r="AN303" i="5"/>
  <c r="AN351" i="5"/>
  <c r="AN366" i="5"/>
  <c r="AN316" i="5"/>
  <c r="AN244" i="5"/>
  <c r="AN293" i="5"/>
  <c r="AN347" i="5"/>
  <c r="AN66" i="5"/>
  <c r="AN126" i="5"/>
  <c r="AN153" i="5"/>
  <c r="AN167" i="5"/>
  <c r="AN144" i="5"/>
  <c r="AN117" i="5"/>
  <c r="AN70" i="5"/>
  <c r="AN56" i="5"/>
  <c r="AN131" i="5"/>
  <c r="AN51" i="5"/>
  <c r="AN180" i="5"/>
  <c r="AN9" i="5"/>
  <c r="AN45" i="5"/>
  <c r="AN108" i="5"/>
  <c r="AN32" i="5"/>
  <c r="AN61" i="5"/>
  <c r="AN110" i="5"/>
  <c r="AN166" i="5"/>
  <c r="AN95" i="5"/>
  <c r="AN147" i="5"/>
  <c r="AN173" i="5"/>
  <c r="AN369" i="5"/>
  <c r="AN469" i="5"/>
  <c r="AN394" i="5"/>
  <c r="AN208" i="5"/>
  <c r="AN215" i="5"/>
  <c r="AN220" i="5"/>
  <c r="AN478" i="5"/>
  <c r="AN328" i="5"/>
  <c r="AN387" i="5"/>
  <c r="AN403" i="5"/>
  <c r="AN330" i="5"/>
  <c r="AN385" i="5"/>
  <c r="AN232" i="5"/>
  <c r="AN488" i="5"/>
  <c r="AN334" i="5"/>
  <c r="AN481" i="5"/>
  <c r="AN477" i="5"/>
  <c r="AN313" i="5"/>
  <c r="AN423" i="5"/>
  <c r="AN281" i="5"/>
  <c r="AN381" i="5"/>
  <c r="AN235" i="5"/>
  <c r="AN432" i="5"/>
  <c r="AN464" i="5"/>
  <c r="AN389" i="5"/>
  <c r="AN312" i="5"/>
  <c r="AN473" i="5"/>
  <c r="AN227" i="5"/>
  <c r="AN248" i="5"/>
  <c r="AN399" i="5"/>
  <c r="AN302" i="5"/>
  <c r="AN278" i="5"/>
  <c r="AN484" i="5"/>
  <c r="AN408" i="5"/>
  <c r="AN494" i="5"/>
  <c r="AN499" i="5"/>
  <c r="AN466" i="5"/>
  <c r="AN502" i="5"/>
  <c r="AN46" i="5"/>
  <c r="AN143" i="5"/>
  <c r="AN72" i="5"/>
  <c r="AN114" i="5"/>
  <c r="AN162" i="5"/>
  <c r="AN36" i="5"/>
  <c r="AN14" i="5"/>
  <c r="AN12" i="5"/>
  <c r="AN195" i="5"/>
  <c r="AN184" i="5"/>
  <c r="AN145" i="5"/>
  <c r="AN81" i="5"/>
  <c r="AN103" i="5"/>
  <c r="AN21" i="5"/>
  <c r="AN213" i="5"/>
  <c r="AN379" i="5"/>
  <c r="AN416" i="5"/>
  <c r="AN442" i="5"/>
  <c r="AN258" i="5"/>
  <c r="AN393" i="5"/>
  <c r="AN226" i="5"/>
  <c r="AN317" i="5"/>
  <c r="AN492" i="5"/>
  <c r="AN440" i="5"/>
  <c r="AN321" i="5"/>
  <c r="AN224" i="5"/>
  <c r="AN431" i="5"/>
  <c r="AN96" i="5"/>
  <c r="AN20" i="5"/>
  <c r="AN113" i="5"/>
  <c r="AN77" i="5"/>
  <c r="AN7" i="5"/>
  <c r="AN55" i="5"/>
  <c r="AN193" i="5"/>
  <c r="AN53" i="5"/>
  <c r="AN68" i="5"/>
  <c r="AN186" i="5"/>
  <c r="AN141" i="5"/>
  <c r="AN129" i="5"/>
  <c r="AN43" i="5"/>
  <c r="AN124" i="5"/>
  <c r="AN378" i="5"/>
  <c r="AN218" i="5"/>
  <c r="AN390" i="5"/>
  <c r="AN487" i="5"/>
  <c r="AN402" i="5"/>
  <c r="AN424" i="5"/>
  <c r="AN261" i="5"/>
  <c r="AN228" i="5"/>
  <c r="AN356" i="5"/>
  <c r="AN270" i="5"/>
  <c r="AN359" i="5"/>
  <c r="AN437" i="5"/>
  <c r="AN202" i="5"/>
  <c r="AN352" i="5"/>
  <c r="AN223" i="5"/>
  <c r="AN384" i="5"/>
  <c r="AN249" i="5"/>
  <c r="AN496" i="5"/>
  <c r="AN336" i="5"/>
  <c r="AN271" i="5"/>
  <c r="AN219" i="5"/>
  <c r="AN395" i="5"/>
  <c r="AN266" i="5"/>
  <c r="AN267" i="5"/>
  <c r="AN367" i="5"/>
  <c r="AN386" i="5"/>
  <c r="AN490" i="5"/>
  <c r="AN203" i="5"/>
  <c r="AN324" i="5"/>
  <c r="AN411" i="5"/>
  <c r="AN370" i="5"/>
  <c r="AN429" i="5"/>
  <c r="AN467" i="5"/>
  <c r="AN308" i="5"/>
  <c r="AN480" i="5"/>
  <c r="AN340" i="5"/>
  <c r="AN290" i="5"/>
  <c r="AN221" i="5"/>
  <c r="AN142" i="5"/>
  <c r="AN37" i="5"/>
  <c r="AN100" i="5"/>
  <c r="AN181" i="5"/>
  <c r="AN49" i="5"/>
  <c r="AN41" i="5"/>
  <c r="AN101" i="5"/>
  <c r="AN197" i="5"/>
  <c r="AN19" i="5"/>
  <c r="AN168" i="5"/>
  <c r="AN165" i="5"/>
  <c r="AN154" i="5"/>
  <c r="AN122" i="5"/>
  <c r="AN161" i="5"/>
  <c r="AN59" i="5"/>
  <c r="AN332" i="5"/>
  <c r="AN314" i="5"/>
  <c r="AN288" i="5"/>
  <c r="AN360" i="5"/>
  <c r="AN456" i="5"/>
  <c r="AN333" i="5"/>
  <c r="AN404" i="5"/>
  <c r="AN300" i="5"/>
  <c r="AN214" i="5"/>
  <c r="AN452" i="5"/>
  <c r="AN251" i="5"/>
  <c r="AN230" i="5"/>
  <c r="AN409" i="5"/>
  <c r="AN276" i="5"/>
  <c r="AN138" i="5"/>
  <c r="AN187" i="5"/>
  <c r="AN137" i="5"/>
  <c r="AN296" i="5"/>
  <c r="AN417" i="5"/>
  <c r="AN345" i="5"/>
  <c r="AN255" i="5"/>
  <c r="AN239" i="5"/>
  <c r="AN273" i="5"/>
  <c r="AN338" i="5"/>
  <c r="AN400" i="5"/>
  <c r="AN234" i="5"/>
  <c r="AN476" i="5"/>
  <c r="AN243" i="5"/>
  <c r="AN310" i="5"/>
  <c r="AN441" i="5"/>
  <c r="AN128" i="5"/>
  <c r="AN169" i="5"/>
  <c r="AN121" i="5"/>
  <c r="AN48" i="5"/>
  <c r="AN40" i="5"/>
  <c r="AN309" i="5"/>
  <c r="AN503" i="5"/>
  <c r="AN283" i="5"/>
  <c r="AN26" i="5"/>
  <c r="AN86" i="5"/>
  <c r="AN217" i="5"/>
  <c r="AN470" i="5"/>
  <c r="AN254" i="5"/>
  <c r="AN256" i="5"/>
  <c r="AN374" i="5"/>
  <c r="AN285" i="5"/>
  <c r="AN388" i="5"/>
  <c r="AN491" i="5"/>
  <c r="AN459" i="5"/>
  <c r="AN342" i="5"/>
  <c r="AN329" i="5"/>
  <c r="AN362" i="5"/>
  <c r="AN28" i="5"/>
  <c r="AN156" i="5"/>
  <c r="AN64" i="5"/>
  <c r="AN82" i="5"/>
  <c r="AN79" i="5"/>
  <c r="AN163" i="5"/>
  <c r="AN69" i="5"/>
  <c r="AN120" i="5"/>
  <c r="AN13" i="5"/>
  <c r="AN149" i="5"/>
  <c r="AN182" i="5"/>
  <c r="AN188" i="5"/>
  <c r="AN361" i="5"/>
  <c r="AN349" i="5"/>
  <c r="AN383" i="5"/>
  <c r="AN275" i="5"/>
  <c r="AN150" i="5"/>
  <c r="AN139" i="5"/>
  <c r="AN62" i="5"/>
  <c r="AN205" i="5"/>
  <c r="AN458" i="5"/>
  <c r="AN453" i="5"/>
  <c r="AN264" i="5"/>
  <c r="AN207" i="5"/>
  <c r="AN268" i="5"/>
  <c r="AN410" i="5"/>
  <c r="AN418" i="5"/>
  <c r="AN435" i="5"/>
  <c r="AN253" i="5"/>
  <c r="AN371" i="5"/>
  <c r="AN350" i="5"/>
  <c r="AN174" i="5"/>
  <c r="AN172" i="5"/>
  <c r="AN17" i="5"/>
  <c r="AN189" i="5"/>
  <c r="AN112" i="5"/>
  <c r="AN67" i="5"/>
  <c r="AN107" i="5"/>
  <c r="AN91" i="5"/>
  <c r="AN42" i="5"/>
  <c r="AN233" i="5"/>
  <c r="AN259" i="5"/>
  <c r="AN236" i="5"/>
  <c r="AN363" i="5"/>
  <c r="AN348" i="5"/>
  <c r="AN454" i="5"/>
  <c r="AN289" i="5"/>
  <c r="AN307" i="5"/>
  <c r="AN451" i="5"/>
  <c r="AN246" i="5"/>
  <c r="AN260" i="5"/>
  <c r="AN341" i="5"/>
  <c r="AN31" i="5"/>
  <c r="AN10" i="5"/>
  <c r="AN99" i="5"/>
  <c r="AN76" i="5"/>
  <c r="AN89" i="5"/>
  <c r="AN102" i="5"/>
  <c r="AN319" i="5"/>
  <c r="AN465" i="5"/>
  <c r="AN414" i="5"/>
  <c r="AN448" i="5"/>
  <c r="AN171" i="5"/>
  <c r="AN152" i="5"/>
  <c r="AN199" i="5"/>
  <c r="AN269" i="5"/>
  <c r="AN482" i="5"/>
  <c r="AN368" i="5"/>
  <c r="AN501" i="5"/>
  <c r="AN327" i="5"/>
  <c r="AN357" i="5"/>
  <c r="AN445" i="5"/>
  <c r="AN450" i="5"/>
  <c r="AN412" i="5"/>
  <c r="AN457" i="5"/>
  <c r="AN295" i="5"/>
  <c r="AN426" i="5"/>
  <c r="AN87" i="5"/>
  <c r="AN198" i="5"/>
  <c r="AN71" i="5"/>
  <c r="AN18" i="5"/>
  <c r="AN80" i="5"/>
  <c r="AN157" i="5"/>
  <c r="AN75" i="5"/>
  <c r="AN140" i="5"/>
  <c r="AN63" i="5"/>
  <c r="AN135" i="5"/>
  <c r="AN50" i="5"/>
  <c r="AN175" i="5"/>
  <c r="AN292" i="5"/>
  <c r="AN415" i="5"/>
  <c r="AN337" i="5"/>
  <c r="AN376" i="5"/>
  <c r="AN392" i="5"/>
  <c r="AN242" i="5"/>
  <c r="AN413" i="5"/>
  <c r="AN468" i="5"/>
  <c r="AN485" i="5"/>
  <c r="AN382" i="5"/>
  <c r="AN439" i="5"/>
  <c r="AN216" i="5"/>
  <c r="AN65" i="5"/>
  <c r="AN84" i="5"/>
  <c r="AN15" i="5"/>
  <c r="AN125" i="5"/>
  <c r="AN179" i="5"/>
  <c r="AN27" i="5"/>
  <c r="AN54" i="5"/>
  <c r="AN16" i="5"/>
  <c r="AN94" i="5"/>
  <c r="AN318" i="5"/>
  <c r="AN240" i="5"/>
  <c r="AN495" i="5"/>
  <c r="AN421" i="5"/>
  <c r="AN353" i="5"/>
  <c r="AN427" i="5"/>
  <c r="AN304" i="5"/>
  <c r="AN343" i="5"/>
  <c r="AN320" i="5"/>
  <c r="AN326" i="5"/>
  <c r="AN474" i="5"/>
  <c r="AN238" i="5"/>
  <c r="AN475" i="5"/>
  <c r="AN118" i="5"/>
  <c r="AN97" i="5"/>
  <c r="AN74" i="5"/>
  <c r="AN98" i="5"/>
  <c r="AN447" i="5"/>
  <c r="AN401" i="5"/>
  <c r="AN38" i="5"/>
  <c r="AN6" i="5"/>
  <c r="AN4" i="5"/>
  <c r="AN5" i="5"/>
  <c r="G22" i="12" a="1"/>
  <c r="G22" i="12"/>
  <c r="L3" i="12"/>
  <c r="AD22" i="12"/>
  <c r="AB22" i="12"/>
  <c r="AF6" i="12"/>
  <c r="X22" i="12"/>
  <c r="X23" i="12"/>
  <c r="V22" i="12"/>
  <c r="Z6" i="12"/>
  <c r="R3" i="12"/>
  <c r="F24" i="12"/>
  <c r="D24" i="12"/>
  <c r="E23" i="12"/>
  <c r="E42" i="3"/>
  <c r="E41" i="3"/>
  <c r="E39" i="3"/>
  <c r="E40" i="3"/>
  <c r="H39" i="3"/>
  <c r="H42" i="3"/>
  <c r="G38" i="3"/>
  <c r="G39" i="3"/>
  <c r="H38" i="3"/>
  <c r="F38" i="3"/>
  <c r="F39" i="3"/>
  <c r="F42" i="3"/>
  <c r="G42" i="3"/>
  <c r="AA24" i="5"/>
  <c r="AA8" i="5"/>
  <c r="AA40" i="5"/>
  <c r="AA7" i="5"/>
  <c r="AA32" i="5"/>
  <c r="AA34" i="5"/>
  <c r="AA4" i="5"/>
  <c r="AA5" i="5"/>
  <c r="AA3" i="5"/>
  <c r="AA16" i="5"/>
  <c r="AA21" i="5"/>
  <c r="AA17" i="5"/>
  <c r="AA25" i="5"/>
  <c r="AA26" i="5"/>
  <c r="AA19" i="5"/>
  <c r="AA35" i="5"/>
  <c r="AA11" i="5"/>
  <c r="AA30" i="5"/>
  <c r="AA37" i="5"/>
  <c r="AJ57" i="5"/>
  <c r="AA20" i="5"/>
  <c r="AA28" i="5"/>
  <c r="AA33" i="5"/>
  <c r="AA6" i="5"/>
  <c r="AA38" i="5"/>
  <c r="AA12" i="5"/>
  <c r="AA18" i="5"/>
  <c r="AA10" i="5"/>
  <c r="AA22" i="5"/>
  <c r="AA27" i="5"/>
  <c r="AA31" i="5"/>
  <c r="AA15" i="5"/>
  <c r="AA39" i="5"/>
  <c r="AA9" i="5"/>
  <c r="AA41" i="5"/>
  <c r="AA47" i="5"/>
  <c r="AA14" i="5"/>
  <c r="AA23" i="5"/>
  <c r="AJ34" i="5"/>
  <c r="AJ35" i="5"/>
  <c r="AJ28" i="5"/>
  <c r="AJ36" i="5"/>
  <c r="AJ30" i="5"/>
  <c r="AJ39" i="5"/>
  <c r="AJ40" i="5"/>
  <c r="AJ33" i="5"/>
  <c r="AJ29" i="5"/>
  <c r="AJ37" i="5"/>
  <c r="AJ38" i="5"/>
  <c r="AJ31" i="5"/>
  <c r="AJ32" i="5"/>
  <c r="AJ41" i="5"/>
  <c r="AJ18" i="5"/>
  <c r="AJ26" i="5"/>
  <c r="AJ19" i="5"/>
  <c r="AJ27" i="5"/>
  <c r="AJ24" i="5"/>
  <c r="AJ25" i="5"/>
  <c r="AJ20" i="5"/>
  <c r="AJ23" i="5"/>
  <c r="AJ21" i="5"/>
  <c r="AJ22" i="5"/>
  <c r="AJ10" i="5"/>
  <c r="AJ3" i="5"/>
  <c r="AJ11" i="5"/>
  <c r="AJ4" i="5"/>
  <c r="AJ12" i="5"/>
  <c r="AJ14" i="5"/>
  <c r="AJ7" i="5"/>
  <c r="AJ8" i="5"/>
  <c r="AJ9" i="5"/>
  <c r="AJ5" i="5"/>
  <c r="AJ13" i="5"/>
  <c r="AJ6" i="5"/>
  <c r="AJ15" i="5"/>
  <c r="AJ16" i="5"/>
  <c r="AJ17" i="5"/>
  <c r="AS3" i="5"/>
  <c r="AS4" i="5"/>
  <c r="I4" i="5"/>
  <c r="AJ109" i="5"/>
  <c r="AJ44" i="5"/>
  <c r="AJ176" i="5"/>
  <c r="AJ55" i="5"/>
  <c r="AA44" i="5"/>
  <c r="AA146" i="5"/>
  <c r="AA183" i="5"/>
  <c r="AA176" i="5"/>
  <c r="AA144" i="5"/>
  <c r="AA59" i="5"/>
  <c r="AJ112" i="5"/>
  <c r="AJ118" i="5"/>
  <c r="AJ175" i="5"/>
  <c r="AJ129" i="5"/>
  <c r="AJ68" i="5"/>
  <c r="AJ105" i="5"/>
  <c r="AJ164" i="5"/>
  <c r="AJ107" i="5"/>
  <c r="AJ165" i="5"/>
  <c r="AJ65" i="5"/>
  <c r="AJ135" i="5"/>
  <c r="AJ149" i="5"/>
  <c r="AJ124" i="5"/>
  <c r="AJ196" i="5"/>
  <c r="AJ140" i="5"/>
  <c r="AJ98" i="5"/>
  <c r="AJ56" i="5"/>
  <c r="AJ188" i="5"/>
  <c r="AJ47" i="5"/>
  <c r="AJ181" i="5"/>
  <c r="AJ95" i="5"/>
  <c r="AJ94" i="5"/>
  <c r="AJ187" i="5"/>
  <c r="AA128" i="5"/>
  <c r="AJ79" i="5"/>
  <c r="AJ96" i="5"/>
  <c r="AJ161" i="5"/>
  <c r="AJ173" i="5"/>
  <c r="AJ160" i="5"/>
  <c r="AJ147" i="5"/>
  <c r="AJ159" i="5"/>
  <c r="AJ46" i="5"/>
  <c r="AJ180" i="5"/>
  <c r="AJ127" i="5"/>
  <c r="AJ183" i="5"/>
  <c r="AJ138" i="5"/>
  <c r="AJ45" i="5"/>
  <c r="AJ150" i="5"/>
  <c r="AJ97" i="5"/>
  <c r="AA80" i="5"/>
  <c r="AA133" i="5"/>
  <c r="AA57" i="5"/>
  <c r="AJ152" i="5"/>
  <c r="AJ195" i="5"/>
  <c r="AJ193" i="5"/>
  <c r="AJ108" i="5"/>
  <c r="AJ87" i="5"/>
  <c r="AJ102" i="5"/>
  <c r="AJ110" i="5"/>
  <c r="AJ177" i="5"/>
  <c r="AJ142" i="5"/>
  <c r="AJ61" i="5"/>
  <c r="AJ143" i="5"/>
  <c r="AA13" i="5"/>
  <c r="AA194" i="5"/>
  <c r="AJ182" i="5"/>
  <c r="AJ66" i="5"/>
  <c r="AJ113" i="5"/>
  <c r="AJ42" i="5"/>
  <c r="AJ50" i="5"/>
  <c r="AJ119" i="5"/>
  <c r="AJ104" i="5"/>
  <c r="AJ81" i="5"/>
  <c r="AJ167" i="5"/>
  <c r="AJ130" i="5"/>
  <c r="AJ163" i="5"/>
  <c r="AA45" i="5"/>
  <c r="AJ200" i="5"/>
  <c r="AJ114" i="5"/>
  <c r="AA120" i="5"/>
  <c r="AJ58" i="5"/>
  <c r="AJ59" i="5"/>
  <c r="AJ157" i="5"/>
  <c r="AJ155" i="5"/>
  <c r="AJ71" i="5"/>
  <c r="AJ148" i="5"/>
  <c r="AJ179" i="5"/>
  <c r="AA54" i="5"/>
  <c r="AJ60" i="5"/>
  <c r="AJ139" i="5"/>
  <c r="AA78" i="5"/>
  <c r="AA181" i="5"/>
  <c r="AJ178" i="5"/>
  <c r="AJ52" i="5"/>
  <c r="AA125" i="5"/>
  <c r="AJ122" i="5"/>
  <c r="AA49" i="5"/>
  <c r="AA191" i="5"/>
  <c r="AA130" i="5"/>
  <c r="AA179" i="5"/>
  <c r="AA174" i="5"/>
  <c r="AA55" i="5"/>
  <c r="AA97" i="5"/>
  <c r="AA92" i="5"/>
  <c r="AA42" i="5"/>
  <c r="AA91" i="5"/>
  <c r="AA86" i="5"/>
  <c r="AA48" i="5"/>
  <c r="AA53" i="5"/>
  <c r="AA165" i="5"/>
  <c r="AA122" i="5"/>
  <c r="AA171" i="5"/>
  <c r="AA166" i="5"/>
  <c r="AA113" i="5"/>
  <c r="AA127" i="5"/>
  <c r="AJ51" i="5"/>
  <c r="AA131" i="5"/>
  <c r="AA139" i="5"/>
  <c r="AA62" i="5"/>
  <c r="AA63" i="5"/>
  <c r="AJ146" i="5"/>
  <c r="AA64" i="5"/>
  <c r="AA69" i="5"/>
  <c r="AJ84" i="5"/>
  <c r="AJ166" i="5"/>
  <c r="AJ72" i="5"/>
  <c r="AA119" i="5"/>
  <c r="AA169" i="5"/>
  <c r="AA156" i="5"/>
  <c r="AJ85" i="5"/>
  <c r="AJ43" i="5"/>
  <c r="AJ134" i="5"/>
  <c r="AA106" i="5"/>
  <c r="AA155" i="5"/>
  <c r="AA150" i="5"/>
  <c r="AJ78" i="5"/>
  <c r="AJ115" i="5"/>
  <c r="AA52" i="5"/>
  <c r="AJ153" i="5"/>
  <c r="AA112" i="5"/>
  <c r="AA117" i="5"/>
  <c r="AJ132" i="5"/>
  <c r="AJ103" i="5"/>
  <c r="AJ171" i="5"/>
  <c r="AA180" i="5"/>
  <c r="AA56" i="5"/>
  <c r="AA61" i="5"/>
  <c r="AJ76" i="5"/>
  <c r="AJ158" i="5"/>
  <c r="AJ184" i="5"/>
  <c r="AJ168" i="5"/>
  <c r="AJ80" i="5"/>
  <c r="AJ123" i="5"/>
  <c r="AA108" i="5"/>
  <c r="AA126" i="5"/>
  <c r="AA192" i="5"/>
  <c r="AA118" i="5"/>
  <c r="AA79" i="5"/>
  <c r="AA85" i="5"/>
  <c r="AA89" i="5"/>
  <c r="AA182" i="5"/>
  <c r="AA143" i="5"/>
  <c r="AA137" i="5"/>
  <c r="AA76" i="5"/>
  <c r="AJ136" i="5"/>
  <c r="AA164" i="5"/>
  <c r="AA199" i="5"/>
  <c r="AJ54" i="5"/>
  <c r="AA152" i="5"/>
  <c r="AJ62" i="5"/>
  <c r="AJ190" i="5"/>
  <c r="AA100" i="5"/>
  <c r="AA111" i="5"/>
  <c r="AA153" i="5"/>
  <c r="AA148" i="5"/>
  <c r="AJ77" i="5"/>
  <c r="AJ194" i="5"/>
  <c r="AA72" i="5"/>
  <c r="AA77" i="5"/>
  <c r="AJ92" i="5"/>
  <c r="AJ174" i="5"/>
  <c r="AJ49" i="5"/>
  <c r="AA116" i="5"/>
  <c r="AA65" i="5"/>
  <c r="AA60" i="5"/>
  <c r="AJ111" i="5"/>
  <c r="AJ106" i="5"/>
  <c r="AA98" i="5"/>
  <c r="AJ70" i="5"/>
  <c r="AA159" i="5"/>
  <c r="AA196" i="5"/>
  <c r="AJ125" i="5"/>
  <c r="AJ83" i="5"/>
  <c r="AA96" i="5"/>
  <c r="AJ198" i="5"/>
  <c r="AA103" i="5"/>
  <c r="AA145" i="5"/>
  <c r="AA140" i="5"/>
  <c r="AJ69" i="5"/>
  <c r="AJ186" i="5"/>
  <c r="AJ73" i="5"/>
  <c r="AJ169" i="5"/>
  <c r="AA178" i="5"/>
  <c r="AA177" i="5"/>
  <c r="AA123" i="5"/>
  <c r="AA109" i="5"/>
  <c r="AA73" i="5"/>
  <c r="AA184" i="5"/>
  <c r="AA198" i="5"/>
  <c r="AA195" i="5"/>
  <c r="AA84" i="5"/>
  <c r="AA138" i="5"/>
  <c r="AA173" i="5"/>
  <c r="AA132" i="5"/>
  <c r="AA81" i="5"/>
  <c r="AA170" i="5"/>
  <c r="AA186" i="5"/>
  <c r="AA88" i="5"/>
  <c r="AJ82" i="5"/>
  <c r="AA70" i="5"/>
  <c r="AJ90" i="5"/>
  <c r="AA190" i="5"/>
  <c r="AA175" i="5"/>
  <c r="AA51" i="5"/>
  <c r="AA46" i="5"/>
  <c r="AJ141" i="5"/>
  <c r="AJ89" i="5"/>
  <c r="AA136" i="5"/>
  <c r="AA141" i="5"/>
  <c r="AJ156" i="5"/>
  <c r="AJ151" i="5"/>
  <c r="AJ88" i="5"/>
  <c r="AA142" i="5"/>
  <c r="AA87" i="5"/>
  <c r="AA129" i="5"/>
  <c r="AA124" i="5"/>
  <c r="AJ53" i="5"/>
  <c r="AJ170" i="5"/>
  <c r="AA160" i="5"/>
  <c r="AJ199" i="5"/>
  <c r="AA50" i="5"/>
  <c r="AA99" i="5"/>
  <c r="AA94" i="5"/>
  <c r="AJ189" i="5"/>
  <c r="AJ99" i="5"/>
  <c r="AA121" i="5"/>
  <c r="AJ162" i="5"/>
  <c r="AA167" i="5"/>
  <c r="AA43" i="5"/>
  <c r="AJ133" i="5"/>
  <c r="AJ91" i="5"/>
  <c r="AJ48" i="5"/>
  <c r="AJ145" i="5"/>
  <c r="AA67" i="5"/>
  <c r="AA135" i="5"/>
  <c r="AA134" i="5"/>
  <c r="AA105" i="5"/>
  <c r="AA197" i="5"/>
  <c r="AA74" i="5"/>
  <c r="AA83" i="5"/>
  <c r="AA104" i="5"/>
  <c r="AA68" i="5"/>
  <c r="AA189" i="5"/>
  <c r="AA162" i="5"/>
  <c r="AA93" i="5"/>
  <c r="AA187" i="5"/>
  <c r="AA101" i="5"/>
  <c r="AA168" i="5"/>
  <c r="AA95" i="5"/>
  <c r="AA161" i="5"/>
  <c r="AJ126" i="5"/>
  <c r="AJ100" i="5"/>
  <c r="AA185" i="5"/>
  <c r="AA157" i="5"/>
  <c r="AA172" i="5"/>
  <c r="AA75" i="5"/>
  <c r="AA71" i="5"/>
  <c r="AJ154" i="5"/>
  <c r="AJ93" i="5"/>
  <c r="AJ101" i="5"/>
  <c r="AJ172" i="5"/>
  <c r="AA82" i="5"/>
  <c r="AJ185" i="5"/>
  <c r="AA149" i="5"/>
  <c r="AJ131" i="5"/>
  <c r="AA90" i="5"/>
  <c r="AJ64" i="5"/>
  <c r="AJ191" i="5"/>
  <c r="AA66" i="5"/>
  <c r="AA115" i="5"/>
  <c r="AA110" i="5"/>
  <c r="AJ144" i="5"/>
  <c r="AA200" i="5"/>
  <c r="AJ63" i="5"/>
  <c r="AJ74" i="5"/>
  <c r="AJ116" i="5"/>
  <c r="AA151" i="5"/>
  <c r="AA188" i="5"/>
  <c r="AJ117" i="5"/>
  <c r="AJ75" i="5"/>
  <c r="AA193" i="5"/>
  <c r="AJ67" i="5"/>
  <c r="AA114" i="5"/>
  <c r="AA163" i="5"/>
  <c r="AA158" i="5"/>
  <c r="AJ86" i="5"/>
  <c r="AJ137" i="5"/>
  <c r="AA147" i="5"/>
  <c r="AJ120" i="5"/>
  <c r="AA58" i="5"/>
  <c r="AA107" i="5"/>
  <c r="AA102" i="5"/>
  <c r="AJ197" i="5"/>
  <c r="AJ121" i="5"/>
  <c r="AJ192" i="5"/>
  <c r="AA154" i="5"/>
  <c r="AJ128" i="5"/>
  <c r="Y136" i="5"/>
  <c r="G23" i="12" a="1"/>
  <c r="G23" i="12"/>
  <c r="J22" i="12"/>
  <c r="L22" i="12"/>
  <c r="N6" i="12"/>
  <c r="D25" i="12"/>
  <c r="E24" i="12"/>
  <c r="V23" i="12"/>
  <c r="W22" i="12"/>
  <c r="F25" i="12"/>
  <c r="AC22" i="12"/>
  <c r="AB23" i="12"/>
  <c r="Y22" i="12" a="1"/>
  <c r="Y22" i="12"/>
  <c r="X24" i="12"/>
  <c r="T6" i="12"/>
  <c r="R22" i="12"/>
  <c r="P22" i="12"/>
  <c r="AD23" i="12"/>
  <c r="L41" i="3"/>
  <c r="L39" i="3"/>
  <c r="L40" i="3"/>
  <c r="L38" i="3"/>
  <c r="I3" i="5"/>
  <c r="Z145" i="5"/>
  <c r="Y164" i="5"/>
  <c r="AH3" i="5"/>
  <c r="Z193" i="5"/>
  <c r="Y36" i="5"/>
  <c r="AA36" i="5"/>
  <c r="Z29" i="5"/>
  <c r="AA29" i="5"/>
  <c r="Y120" i="5"/>
  <c r="AQ3" i="5"/>
  <c r="Y40" i="5"/>
  <c r="Z196" i="5"/>
  <c r="Z97" i="5"/>
  <c r="Y100" i="5"/>
  <c r="Z8" i="5"/>
  <c r="Y3" i="5"/>
  <c r="Z151" i="5"/>
  <c r="Z39" i="5"/>
  <c r="Z3" i="5"/>
  <c r="AR3" i="5"/>
  <c r="Z191" i="5"/>
  <c r="H3" i="5"/>
  <c r="Y65" i="5"/>
  <c r="Y49" i="5"/>
  <c r="Y79" i="5"/>
  <c r="Y89" i="5"/>
  <c r="Z200" i="5"/>
  <c r="Z171" i="5"/>
  <c r="Z86" i="5"/>
  <c r="AH60" i="5"/>
  <c r="AI60" i="5"/>
  <c r="AI142" i="5"/>
  <c r="AH142" i="5"/>
  <c r="AH182" i="5"/>
  <c r="AI182" i="5"/>
  <c r="AH81" i="5"/>
  <c r="AI81" i="5"/>
  <c r="AI96" i="5"/>
  <c r="AH96" i="5"/>
  <c r="AI101" i="5"/>
  <c r="AH101" i="5"/>
  <c r="AH29" i="5"/>
  <c r="AI29" i="5"/>
  <c r="Z62" i="5"/>
  <c r="Y62" i="5"/>
  <c r="AH66" i="5"/>
  <c r="AI66" i="5"/>
  <c r="AH170" i="5"/>
  <c r="AI170" i="5"/>
  <c r="AH178" i="5"/>
  <c r="AI178" i="5"/>
  <c r="AH44" i="5"/>
  <c r="AI44" i="5"/>
  <c r="AH30" i="5"/>
  <c r="AI30" i="5"/>
  <c r="AI186" i="5"/>
  <c r="AH186" i="5"/>
  <c r="AI38" i="5"/>
  <c r="AH38" i="5"/>
  <c r="AI166" i="5"/>
  <c r="AH166" i="5"/>
  <c r="AH12" i="5"/>
  <c r="AI12" i="5"/>
  <c r="AI169" i="5"/>
  <c r="AH169" i="5"/>
  <c r="AH123" i="5"/>
  <c r="AI123" i="5"/>
  <c r="AI64" i="5"/>
  <c r="AH64" i="5"/>
  <c r="AI136" i="5"/>
  <c r="AH136" i="5"/>
  <c r="AH191" i="5"/>
  <c r="AI191" i="5"/>
  <c r="AI155" i="5"/>
  <c r="AH155" i="5"/>
  <c r="AH152" i="5"/>
  <c r="AI152" i="5"/>
  <c r="AI32" i="5"/>
  <c r="AH32" i="5"/>
  <c r="AH103" i="5"/>
  <c r="AI103" i="5"/>
  <c r="AH159" i="5"/>
  <c r="AI159" i="5"/>
  <c r="AI39" i="5"/>
  <c r="AH39" i="5"/>
  <c r="AI113" i="5"/>
  <c r="AH113" i="5"/>
  <c r="AI179" i="5"/>
  <c r="AH179" i="5"/>
  <c r="AI80" i="5"/>
  <c r="AH80" i="5"/>
  <c r="AI40" i="5"/>
  <c r="AH40" i="5"/>
  <c r="AI76" i="5"/>
  <c r="AH76" i="5"/>
  <c r="Z20" i="5"/>
  <c r="Y20" i="5"/>
  <c r="Z27" i="5"/>
  <c r="Y27" i="5"/>
  <c r="Z83" i="5"/>
  <c r="Y83" i="5"/>
  <c r="Z138" i="5"/>
  <c r="Y138" i="5"/>
  <c r="Y188" i="5"/>
  <c r="Z188" i="5"/>
  <c r="Y170" i="5"/>
  <c r="Z170" i="5"/>
  <c r="Y182" i="5"/>
  <c r="Z182" i="5"/>
  <c r="Y70" i="5"/>
  <c r="Z70" i="5"/>
  <c r="Y156" i="5"/>
  <c r="Z156" i="5"/>
  <c r="Z6" i="5"/>
  <c r="Y6" i="5"/>
  <c r="Z140" i="5"/>
  <c r="Y140" i="5"/>
  <c r="Z81" i="5"/>
  <c r="Y81" i="5"/>
  <c r="Y97" i="5"/>
  <c r="Y88" i="5"/>
  <c r="Z88" i="5"/>
  <c r="Z5" i="5"/>
  <c r="Y5" i="5"/>
  <c r="Y169" i="5"/>
  <c r="Z169" i="5"/>
  <c r="Z135" i="5"/>
  <c r="Y135" i="5"/>
  <c r="Z131" i="5"/>
  <c r="Y131" i="5"/>
  <c r="Z167" i="5"/>
  <c r="Y167" i="5"/>
  <c r="Z11" i="5"/>
  <c r="Y11" i="5"/>
  <c r="Z64" i="5"/>
  <c r="Y64" i="5"/>
  <c r="Z143" i="5"/>
  <c r="Y143" i="5"/>
  <c r="Y31" i="5"/>
  <c r="Z31" i="5"/>
  <c r="Z113" i="5"/>
  <c r="Y113" i="5"/>
  <c r="AH118" i="5"/>
  <c r="AI118" i="5"/>
  <c r="AH68" i="5"/>
  <c r="AI68" i="5"/>
  <c r="AH10" i="5"/>
  <c r="AI10" i="5"/>
  <c r="AH134" i="5"/>
  <c r="AI134" i="5"/>
  <c r="AH46" i="5"/>
  <c r="AI46" i="5"/>
  <c r="AI52" i="5"/>
  <c r="AH52" i="5"/>
  <c r="AH54" i="5"/>
  <c r="AI54" i="5"/>
  <c r="AI172" i="5"/>
  <c r="AH172" i="5"/>
  <c r="AH199" i="5"/>
  <c r="AI199" i="5"/>
  <c r="AI112" i="5"/>
  <c r="AH112" i="5"/>
  <c r="AI95" i="5"/>
  <c r="AH95" i="5"/>
  <c r="AH25" i="5"/>
  <c r="AI25" i="5"/>
  <c r="AH107" i="5"/>
  <c r="AI107" i="5"/>
  <c r="AH161" i="5"/>
  <c r="AI161" i="5"/>
  <c r="AI127" i="5"/>
  <c r="AH127" i="5"/>
  <c r="AH139" i="5"/>
  <c r="AI139" i="5"/>
  <c r="AI13" i="5"/>
  <c r="AH13" i="5"/>
  <c r="AI88" i="5"/>
  <c r="AH88" i="5"/>
  <c r="AH145" i="5"/>
  <c r="AI145" i="5"/>
  <c r="AH19" i="5"/>
  <c r="AI19" i="5"/>
  <c r="AH99" i="5"/>
  <c r="AI99" i="5"/>
  <c r="AI167" i="5"/>
  <c r="AH167" i="5"/>
  <c r="AH67" i="5"/>
  <c r="AI67" i="5"/>
  <c r="AH27" i="5"/>
  <c r="AI27" i="5"/>
  <c r="AH140" i="5"/>
  <c r="AI140" i="5"/>
  <c r="Y191" i="5"/>
  <c r="Z89" i="5"/>
  <c r="Y10" i="5"/>
  <c r="Z10" i="5"/>
  <c r="Z91" i="5"/>
  <c r="Y91" i="5"/>
  <c r="Z66" i="5"/>
  <c r="Y66" i="5"/>
  <c r="Z36" i="5"/>
  <c r="Y19" i="5"/>
  <c r="Z19" i="5"/>
  <c r="Y68" i="5"/>
  <c r="Z68" i="5"/>
  <c r="Y198" i="5"/>
  <c r="Z198" i="5"/>
  <c r="Y86" i="5"/>
  <c r="Z164" i="5"/>
  <c r="Z46" i="5"/>
  <c r="Y46" i="5"/>
  <c r="Y63" i="5"/>
  <c r="Z63" i="5"/>
  <c r="Y23" i="5"/>
  <c r="Z23" i="5"/>
  <c r="Z40" i="5"/>
  <c r="Z25" i="5"/>
  <c r="Y25" i="5"/>
  <c r="Z175" i="5"/>
  <c r="Y175" i="5"/>
  <c r="Z136" i="5"/>
  <c r="Z105" i="5"/>
  <c r="Y105" i="5"/>
  <c r="Y111" i="5"/>
  <c r="Z111" i="5"/>
  <c r="Y145" i="5"/>
  <c r="Z195" i="5"/>
  <c r="Y195" i="5"/>
  <c r="Y47" i="5"/>
  <c r="Z47" i="5"/>
  <c r="Y129" i="5"/>
  <c r="Z129" i="5"/>
  <c r="Y15" i="5"/>
  <c r="Z15" i="5"/>
  <c r="Z101" i="5"/>
  <c r="Y101" i="5"/>
  <c r="AI124" i="5"/>
  <c r="AH124" i="5"/>
  <c r="AI102" i="5"/>
  <c r="AH102" i="5"/>
  <c r="AI177" i="5"/>
  <c r="AH177" i="5"/>
  <c r="AH33" i="5"/>
  <c r="AI33" i="5"/>
  <c r="AH43" i="5"/>
  <c r="AI43" i="5"/>
  <c r="AH129" i="5"/>
  <c r="AI129" i="5"/>
  <c r="G3" i="5"/>
  <c r="AH100" i="5"/>
  <c r="AI100" i="5"/>
  <c r="AI26" i="5"/>
  <c r="AH26" i="5"/>
  <c r="AI156" i="5"/>
  <c r="AH156" i="5"/>
  <c r="AH164" i="5"/>
  <c r="AI164" i="5"/>
  <c r="AH62" i="5"/>
  <c r="AI62" i="5"/>
  <c r="AI154" i="5"/>
  <c r="AH154" i="5"/>
  <c r="AH70" i="5"/>
  <c r="AI70" i="5"/>
  <c r="AH150" i="5"/>
  <c r="AI150" i="5"/>
  <c r="AH83" i="5"/>
  <c r="AI83" i="5"/>
  <c r="AI56" i="5"/>
  <c r="AH56" i="5"/>
  <c r="AH65" i="5"/>
  <c r="AI65" i="5"/>
  <c r="AH195" i="5"/>
  <c r="AI195" i="5"/>
  <c r="AI79" i="5"/>
  <c r="AH79" i="5"/>
  <c r="AI135" i="5"/>
  <c r="AH135" i="5"/>
  <c r="AI97" i="5"/>
  <c r="AH97" i="5"/>
  <c r="AI125" i="5"/>
  <c r="AH125" i="5"/>
  <c r="AI189" i="5"/>
  <c r="AH189" i="5"/>
  <c r="AH75" i="5"/>
  <c r="AI75" i="5"/>
  <c r="AH131" i="5"/>
  <c r="AI131" i="5"/>
  <c r="AI200" i="5"/>
  <c r="AH200" i="5"/>
  <c r="AI85" i="5"/>
  <c r="AH85" i="5"/>
  <c r="AH153" i="5"/>
  <c r="AI153" i="5"/>
  <c r="AI55" i="5"/>
  <c r="AH55" i="5"/>
  <c r="AI16" i="5"/>
  <c r="AH16" i="5"/>
  <c r="Y171" i="5"/>
  <c r="AQ4" i="5"/>
  <c r="AR4" i="5"/>
  <c r="Z163" i="5"/>
  <c r="Y163" i="5"/>
  <c r="Z130" i="5"/>
  <c r="Y130" i="5"/>
  <c r="Z178" i="5"/>
  <c r="Y178" i="5"/>
  <c r="Z94" i="5"/>
  <c r="Y94" i="5"/>
  <c r="Z51" i="5"/>
  <c r="Y51" i="5"/>
  <c r="Y76" i="5"/>
  <c r="Z76" i="5"/>
  <c r="Y162" i="5"/>
  <c r="Z162" i="5"/>
  <c r="Y102" i="5"/>
  <c r="Z102" i="5"/>
  <c r="Z14" i="5"/>
  <c r="Y14" i="5"/>
  <c r="Y118" i="5"/>
  <c r="Z118" i="5"/>
  <c r="Z61" i="5"/>
  <c r="Y61" i="5"/>
  <c r="Z192" i="5"/>
  <c r="Y192" i="5"/>
  <c r="Y176" i="5"/>
  <c r="Z176" i="5"/>
  <c r="Y139" i="5"/>
  <c r="Z139" i="5"/>
  <c r="Y107" i="5"/>
  <c r="Z107" i="5"/>
  <c r="Z75" i="5"/>
  <c r="Y75" i="5"/>
  <c r="Z93" i="5"/>
  <c r="Y93" i="5"/>
  <c r="Z127" i="5"/>
  <c r="Y127" i="5"/>
  <c r="Z177" i="5"/>
  <c r="Y177" i="5"/>
  <c r="Y24" i="5"/>
  <c r="Z24" i="5"/>
  <c r="Z117" i="5"/>
  <c r="Y117" i="5"/>
  <c r="Z199" i="5"/>
  <c r="Y199" i="5"/>
  <c r="Z85" i="5"/>
  <c r="Y85" i="5"/>
  <c r="AI114" i="5"/>
  <c r="AH114" i="5"/>
  <c r="AH50" i="5"/>
  <c r="AI50" i="5"/>
  <c r="AH86" i="5"/>
  <c r="AI86" i="5"/>
  <c r="AH138" i="5"/>
  <c r="AI138" i="5"/>
  <c r="AH78" i="5"/>
  <c r="AI78" i="5"/>
  <c r="AI116" i="5"/>
  <c r="AH116" i="5"/>
  <c r="AI94" i="5"/>
  <c r="AH94" i="5"/>
  <c r="AH174" i="5"/>
  <c r="AI174" i="5"/>
  <c r="AI176" i="5"/>
  <c r="AH176" i="5"/>
  <c r="AH147" i="5"/>
  <c r="AI147" i="5"/>
  <c r="AI31" i="5"/>
  <c r="AH31" i="5"/>
  <c r="AI137" i="5"/>
  <c r="AH137" i="5"/>
  <c r="AI47" i="5"/>
  <c r="AH47" i="5"/>
  <c r="AI105" i="5"/>
  <c r="AH105" i="5"/>
  <c r="AH71" i="5"/>
  <c r="AI71" i="5"/>
  <c r="AI111" i="5"/>
  <c r="AH111" i="5"/>
  <c r="AI175" i="5"/>
  <c r="AH175" i="5"/>
  <c r="AH61" i="5"/>
  <c r="AI61" i="5"/>
  <c r="AH115" i="5"/>
  <c r="AI115" i="5"/>
  <c r="AI185" i="5"/>
  <c r="AH185" i="5"/>
  <c r="AI72" i="5"/>
  <c r="AH72" i="5"/>
  <c r="AH143" i="5"/>
  <c r="AI143" i="5"/>
  <c r="AH41" i="5"/>
  <c r="AI41" i="5"/>
  <c r="AI122" i="5"/>
  <c r="AH122" i="5"/>
  <c r="G4" i="5"/>
  <c r="H4" i="5"/>
  <c r="Z79" i="5"/>
  <c r="Z35" i="5"/>
  <c r="Y35" i="5"/>
  <c r="Z50" i="5"/>
  <c r="Y50" i="5"/>
  <c r="Z18" i="5"/>
  <c r="Y18" i="5"/>
  <c r="Z147" i="5"/>
  <c r="Y147" i="5"/>
  <c r="Y99" i="5"/>
  <c r="Z99" i="5"/>
  <c r="Z122" i="5"/>
  <c r="Y122" i="5"/>
  <c r="Z28" i="5"/>
  <c r="Y28" i="5"/>
  <c r="Z90" i="5"/>
  <c r="Y90" i="5"/>
  <c r="Y30" i="5"/>
  <c r="Z30" i="5"/>
  <c r="Y196" i="5"/>
  <c r="Z183" i="5"/>
  <c r="Y183" i="5"/>
  <c r="Z133" i="5"/>
  <c r="Y133" i="5"/>
  <c r="Y56" i="5"/>
  <c r="Z56" i="5"/>
  <c r="Y153" i="5"/>
  <c r="Z153" i="5"/>
  <c r="Y112" i="5"/>
  <c r="Z112" i="5"/>
  <c r="Y77" i="5"/>
  <c r="Z77" i="5"/>
  <c r="Z41" i="5"/>
  <c r="Y41" i="5"/>
  <c r="Y73" i="5"/>
  <c r="Z73" i="5"/>
  <c r="Z109" i="5"/>
  <c r="Y109" i="5"/>
  <c r="Y160" i="5"/>
  <c r="Z160" i="5"/>
  <c r="Y7" i="5"/>
  <c r="Z7" i="5"/>
  <c r="Z103" i="5"/>
  <c r="Y103" i="5"/>
  <c r="Z185" i="5"/>
  <c r="Y185" i="5"/>
  <c r="Z71" i="5"/>
  <c r="Y71" i="5"/>
  <c r="AI188" i="5"/>
  <c r="AH188" i="5"/>
  <c r="AI194" i="5"/>
  <c r="AH194" i="5"/>
  <c r="AI15" i="5"/>
  <c r="AH15" i="5"/>
  <c r="AH77" i="5"/>
  <c r="AI77" i="5"/>
  <c r="AH171" i="5"/>
  <c r="AI171" i="5"/>
  <c r="AH4" i="5"/>
  <c r="AI4" i="5"/>
  <c r="Z179" i="5"/>
  <c r="Y179" i="5"/>
  <c r="Y44" i="5"/>
  <c r="Z44" i="5"/>
  <c r="Y34" i="5"/>
  <c r="Z34" i="5"/>
  <c r="Y92" i="5"/>
  <c r="Z92" i="5"/>
  <c r="Y54" i="5"/>
  <c r="Z54" i="5"/>
  <c r="Z67" i="5"/>
  <c r="Y67" i="5"/>
  <c r="Y9" i="5"/>
  <c r="Z9" i="5"/>
  <c r="Z55" i="5"/>
  <c r="Y55" i="5"/>
  <c r="AH110" i="5"/>
  <c r="AI110" i="5"/>
  <c r="AH108" i="5"/>
  <c r="AI108" i="5"/>
  <c r="AI158" i="5"/>
  <c r="AH158" i="5"/>
  <c r="AI190" i="5"/>
  <c r="AH190" i="5"/>
  <c r="AH89" i="5"/>
  <c r="AI89" i="5"/>
  <c r="AI49" i="5"/>
  <c r="AH49" i="5"/>
  <c r="AH45" i="5"/>
  <c r="AI45" i="5"/>
  <c r="AI82" i="5"/>
  <c r="AH82" i="5"/>
  <c r="AI21" i="5"/>
  <c r="AH21" i="5"/>
  <c r="AI157" i="5"/>
  <c r="AH157" i="5"/>
  <c r="AH17" i="5"/>
  <c r="AI17" i="5"/>
  <c r="Z155" i="5"/>
  <c r="Y155" i="5"/>
  <c r="Z115" i="5"/>
  <c r="Y115" i="5"/>
  <c r="Z42" i="5"/>
  <c r="Y42" i="5"/>
  <c r="Y12" i="5"/>
  <c r="Z12" i="5"/>
  <c r="Y186" i="5"/>
  <c r="Z186" i="5"/>
  <c r="Y158" i="5"/>
  <c r="Z158" i="5"/>
  <c r="Y123" i="5"/>
  <c r="Z123" i="5"/>
  <c r="Y95" i="5"/>
  <c r="Z95" i="5"/>
  <c r="Y96" i="5"/>
  <c r="Z96" i="5"/>
  <c r="Z17" i="5"/>
  <c r="Y17" i="5"/>
  <c r="Z37" i="5"/>
  <c r="Y37" i="5"/>
  <c r="Z121" i="5"/>
  <c r="Y121" i="5"/>
  <c r="Y187" i="5"/>
  <c r="Z187" i="5"/>
  <c r="Y72" i="5"/>
  <c r="Z72" i="5"/>
  <c r="Z43" i="5"/>
  <c r="Y43" i="5"/>
  <c r="G15" i="5"/>
  <c r="I37" i="5"/>
  <c r="I79" i="5"/>
  <c r="I101" i="5"/>
  <c r="I120" i="5"/>
  <c r="I143" i="5"/>
  <c r="I57" i="5"/>
  <c r="I145" i="5"/>
  <c r="H185" i="5"/>
  <c r="I16" i="5"/>
  <c r="I39" i="5"/>
  <c r="G80" i="5"/>
  <c r="I103" i="5"/>
  <c r="I144" i="5"/>
  <c r="H167" i="5"/>
  <c r="I189" i="5"/>
  <c r="I65" i="5"/>
  <c r="G153" i="5"/>
  <c r="I193" i="5"/>
  <c r="I24" i="5"/>
  <c r="I69" i="5"/>
  <c r="I88" i="5"/>
  <c r="H152" i="5"/>
  <c r="G175" i="5"/>
  <c r="I197" i="5"/>
  <c r="I31" i="5"/>
  <c r="H64" i="5"/>
  <c r="I168" i="5"/>
  <c r="I177" i="5"/>
  <c r="I45" i="5"/>
  <c r="I77" i="5"/>
  <c r="I181" i="5"/>
  <c r="G73" i="5"/>
  <c r="I161" i="5"/>
  <c r="I48" i="5"/>
  <c r="I85" i="5"/>
  <c r="I183" i="5"/>
  <c r="G23" i="5"/>
  <c r="I72" i="5"/>
  <c r="H128" i="5"/>
  <c r="I191" i="5"/>
  <c r="I89" i="5"/>
  <c r="H87" i="5"/>
  <c r="I136" i="5"/>
  <c r="H192" i="5"/>
  <c r="I32" i="5"/>
  <c r="H93" i="5"/>
  <c r="I141" i="5"/>
  <c r="I199" i="5"/>
  <c r="G81" i="5"/>
  <c r="I7" i="5"/>
  <c r="I119" i="5"/>
  <c r="I169" i="5"/>
  <c r="I40" i="5"/>
  <c r="I53" i="5"/>
  <c r="I71" i="5"/>
  <c r="I55" i="5"/>
  <c r="I160" i="5"/>
  <c r="G109" i="5"/>
  <c r="I21" i="5"/>
  <c r="I95" i="5"/>
  <c r="G104" i="5"/>
  <c r="I41" i="5"/>
  <c r="H102" i="5"/>
  <c r="G70" i="5"/>
  <c r="I30" i="5"/>
  <c r="I14" i="5"/>
  <c r="I6" i="5"/>
  <c r="H25" i="5"/>
  <c r="I174" i="5"/>
  <c r="I126" i="5"/>
  <c r="G78" i="5"/>
  <c r="I180" i="5"/>
  <c r="I134" i="5"/>
  <c r="I148" i="5"/>
  <c r="I130" i="5"/>
  <c r="I54" i="5"/>
  <c r="H38" i="5"/>
  <c r="I22" i="5"/>
  <c r="I116" i="5"/>
  <c r="I36" i="5"/>
  <c r="H114" i="5"/>
  <c r="I194" i="5"/>
  <c r="I17" i="5"/>
  <c r="I166" i="5"/>
  <c r="I150" i="5"/>
  <c r="G164" i="5"/>
  <c r="I132" i="5"/>
  <c r="I146" i="5"/>
  <c r="G156" i="5"/>
  <c r="I60" i="5"/>
  <c r="I92" i="5"/>
  <c r="I98" i="5"/>
  <c r="I74" i="5"/>
  <c r="G33" i="5"/>
  <c r="I140" i="5"/>
  <c r="I90" i="5"/>
  <c r="G190" i="5"/>
  <c r="I76" i="5"/>
  <c r="I94" i="5"/>
  <c r="I108" i="5"/>
  <c r="I20" i="5"/>
  <c r="I66" i="5"/>
  <c r="I27" i="5"/>
  <c r="G158" i="5"/>
  <c r="I170" i="5"/>
  <c r="I34" i="5"/>
  <c r="I51" i="5"/>
  <c r="G43" i="5"/>
  <c r="I46" i="5"/>
  <c r="I172" i="5"/>
  <c r="I68" i="5"/>
  <c r="I195" i="5"/>
  <c r="G179" i="5"/>
  <c r="I171" i="5"/>
  <c r="H19" i="5"/>
  <c r="I42" i="5"/>
  <c r="I50" i="5"/>
  <c r="G10" i="5"/>
  <c r="G178" i="5"/>
  <c r="I163" i="5"/>
  <c r="I44" i="5"/>
  <c r="H99" i="5"/>
  <c r="I147" i="5"/>
  <c r="I131" i="5"/>
  <c r="H162" i="5"/>
  <c r="I100" i="5"/>
  <c r="H26" i="5"/>
  <c r="I115" i="5"/>
  <c r="I75" i="5"/>
  <c r="I83" i="5"/>
  <c r="I91" i="5"/>
  <c r="AI3" i="5"/>
  <c r="AH196" i="5"/>
  <c r="AI196" i="5"/>
  <c r="AH36" i="5"/>
  <c r="AI36" i="5"/>
  <c r="AH20" i="5"/>
  <c r="AI20" i="5"/>
  <c r="AI58" i="5"/>
  <c r="AH58" i="5"/>
  <c r="AH34" i="5"/>
  <c r="AI34" i="5"/>
  <c r="AI28" i="5"/>
  <c r="AH28" i="5"/>
  <c r="AH6" i="5"/>
  <c r="AI6" i="5"/>
  <c r="AI148" i="5"/>
  <c r="AH148" i="5"/>
  <c r="AH198" i="5"/>
  <c r="AI198" i="5"/>
  <c r="AI141" i="5"/>
  <c r="AH141" i="5"/>
  <c r="AI181" i="5"/>
  <c r="AH181" i="5"/>
  <c r="AH121" i="5"/>
  <c r="AI121" i="5"/>
  <c r="AH193" i="5"/>
  <c r="AI193" i="5"/>
  <c r="AH109" i="5"/>
  <c r="AI109" i="5"/>
  <c r="AH7" i="5"/>
  <c r="AI7" i="5"/>
  <c r="AI183" i="5"/>
  <c r="AH183" i="5"/>
  <c r="AI69" i="5"/>
  <c r="AH69" i="5"/>
  <c r="AH133" i="5"/>
  <c r="AI133" i="5"/>
  <c r="AH187" i="5"/>
  <c r="AI187" i="5"/>
  <c r="AI73" i="5"/>
  <c r="AH73" i="5"/>
  <c r="AI144" i="5"/>
  <c r="AH144" i="5"/>
  <c r="AI18" i="5"/>
  <c r="AH18" i="5"/>
  <c r="AI104" i="5"/>
  <c r="AH104" i="5"/>
  <c r="AI5" i="5"/>
  <c r="AH5" i="5"/>
  <c r="AH23" i="5"/>
  <c r="AI23" i="5"/>
  <c r="Z4" i="5"/>
  <c r="Y4" i="5"/>
  <c r="H154" i="5"/>
  <c r="Y200" i="5"/>
  <c r="Y142" i="5"/>
  <c r="Z142" i="5"/>
  <c r="Y74" i="5"/>
  <c r="Z74" i="5"/>
  <c r="Y174" i="5"/>
  <c r="Z174" i="5"/>
  <c r="Z100" i="5"/>
  <c r="Y126" i="5"/>
  <c r="Z126" i="5"/>
  <c r="Y166" i="5"/>
  <c r="Z166" i="5"/>
  <c r="Y172" i="5"/>
  <c r="Z172" i="5"/>
  <c r="Y58" i="5"/>
  <c r="Z58" i="5"/>
  <c r="Z52" i="5"/>
  <c r="Y52" i="5"/>
  <c r="Y110" i="5"/>
  <c r="Z110" i="5"/>
  <c r="Z190" i="5"/>
  <c r="Y190" i="5"/>
  <c r="Z120" i="5"/>
  <c r="Z119" i="5"/>
  <c r="Y119" i="5"/>
  <c r="Y32" i="5"/>
  <c r="Z32" i="5"/>
  <c r="Z65" i="5"/>
  <c r="Z21" i="5"/>
  <c r="Y21" i="5"/>
  <c r="Y193" i="5"/>
  <c r="Z168" i="5"/>
  <c r="Y168" i="5"/>
  <c r="Y16" i="5"/>
  <c r="Z16" i="5"/>
  <c r="Z53" i="5"/>
  <c r="Y53" i="5"/>
  <c r="Y104" i="5"/>
  <c r="Z104" i="5"/>
  <c r="Z173" i="5"/>
  <c r="Y173" i="5"/>
  <c r="Y59" i="5"/>
  <c r="Z59" i="5"/>
  <c r="Z141" i="5"/>
  <c r="Y141" i="5"/>
  <c r="Y29" i="5"/>
  <c r="AH84" i="5"/>
  <c r="AI84" i="5"/>
  <c r="AH63" i="5"/>
  <c r="AI63" i="5"/>
  <c r="AI8" i="5"/>
  <c r="AH8" i="5"/>
  <c r="AI160" i="5"/>
  <c r="AH160" i="5"/>
  <c r="AH57" i="5"/>
  <c r="AI57" i="5"/>
  <c r="AH48" i="5"/>
  <c r="AI48" i="5"/>
  <c r="Y154" i="5"/>
  <c r="Z154" i="5"/>
  <c r="Y134" i="5"/>
  <c r="Z134" i="5"/>
  <c r="Y194" i="5"/>
  <c r="Z194" i="5"/>
  <c r="Y114" i="5"/>
  <c r="Z114" i="5"/>
  <c r="Y82" i="5"/>
  <c r="Z82" i="5"/>
  <c r="Z181" i="5"/>
  <c r="Y181" i="5"/>
  <c r="Y152" i="5"/>
  <c r="Z152" i="5"/>
  <c r="Z125" i="5"/>
  <c r="Y125" i="5"/>
  <c r="Y48" i="5"/>
  <c r="Z48" i="5"/>
  <c r="Y137" i="5"/>
  <c r="Z137" i="5"/>
  <c r="Z87" i="5"/>
  <c r="Y87" i="5"/>
  <c r="Y57" i="5"/>
  <c r="Z57" i="5"/>
  <c r="AH106" i="5"/>
  <c r="AI106" i="5"/>
  <c r="AI90" i="5"/>
  <c r="AH90" i="5"/>
  <c r="AH42" i="5"/>
  <c r="AI42" i="5"/>
  <c r="AI98" i="5"/>
  <c r="AH98" i="5"/>
  <c r="AI24" i="5"/>
  <c r="AH24" i="5"/>
  <c r="AI149" i="5"/>
  <c r="AH149" i="5"/>
  <c r="AH165" i="5"/>
  <c r="AI165" i="5"/>
  <c r="AI197" i="5"/>
  <c r="AH197" i="5"/>
  <c r="AH146" i="5"/>
  <c r="AI146" i="5"/>
  <c r="AH87" i="5"/>
  <c r="AI87" i="5"/>
  <c r="AI37" i="5"/>
  <c r="AH37" i="5"/>
  <c r="AI117" i="5"/>
  <c r="AH117" i="5"/>
  <c r="AI35" i="5"/>
  <c r="AH35" i="5"/>
  <c r="Z26" i="5"/>
  <c r="Y26" i="5"/>
  <c r="Y60" i="5"/>
  <c r="Z60" i="5"/>
  <c r="Z98" i="5"/>
  <c r="Y98" i="5"/>
  <c r="Y108" i="5"/>
  <c r="Z108" i="5"/>
  <c r="Y78" i="5"/>
  <c r="Z78" i="5"/>
  <c r="Z49" i="5"/>
  <c r="Z189" i="5"/>
  <c r="Y189" i="5"/>
  <c r="Z69" i="5"/>
  <c r="Y69" i="5"/>
  <c r="Z157" i="5"/>
  <c r="Y157" i="5"/>
  <c r="AH180" i="5"/>
  <c r="AI180" i="5"/>
  <c r="AH74" i="5"/>
  <c r="AI74" i="5"/>
  <c r="AH132" i="5"/>
  <c r="AI132" i="5"/>
  <c r="AI126" i="5"/>
  <c r="AH126" i="5"/>
  <c r="AI14" i="5"/>
  <c r="AH14" i="5"/>
  <c r="AH92" i="5"/>
  <c r="AI92" i="5"/>
  <c r="AI22" i="5"/>
  <c r="AH22" i="5"/>
  <c r="AH162" i="5"/>
  <c r="AI162" i="5"/>
  <c r="AI130" i="5"/>
  <c r="AH130" i="5"/>
  <c r="AI120" i="5"/>
  <c r="AH120" i="5"/>
  <c r="AH151" i="5"/>
  <c r="AI151" i="5"/>
  <c r="AI93" i="5"/>
  <c r="AH93" i="5"/>
  <c r="AI163" i="5"/>
  <c r="AH163" i="5"/>
  <c r="AI9" i="5"/>
  <c r="AH9" i="5"/>
  <c r="AI184" i="5"/>
  <c r="AH184" i="5"/>
  <c r="AI168" i="5"/>
  <c r="AH168" i="5"/>
  <c r="AH51" i="5"/>
  <c r="AI51" i="5"/>
  <c r="AI119" i="5"/>
  <c r="AH119" i="5"/>
  <c r="AI173" i="5"/>
  <c r="AH173" i="5"/>
  <c r="AH59" i="5"/>
  <c r="AI59" i="5"/>
  <c r="AI128" i="5"/>
  <c r="AH128" i="5"/>
  <c r="AI192" i="5"/>
  <c r="AH192" i="5"/>
  <c r="AH91" i="5"/>
  <c r="AI91" i="5"/>
  <c r="AH53" i="5"/>
  <c r="AI53" i="5"/>
  <c r="AH11" i="5"/>
  <c r="AI11" i="5"/>
  <c r="Y8" i="5"/>
  <c r="Y106" i="5"/>
  <c r="Z106" i="5"/>
  <c r="Z22" i="5"/>
  <c r="Y22" i="5"/>
  <c r="Y84" i="5"/>
  <c r="Z84" i="5"/>
  <c r="Y116" i="5"/>
  <c r="Z116" i="5"/>
  <c r="Y124" i="5"/>
  <c r="Z124" i="5"/>
  <c r="Y146" i="5"/>
  <c r="Z146" i="5"/>
  <c r="Y150" i="5"/>
  <c r="Z150" i="5"/>
  <c r="Z38" i="5"/>
  <c r="Y38" i="5"/>
  <c r="Z148" i="5"/>
  <c r="Y148" i="5"/>
  <c r="Z180" i="5"/>
  <c r="Y180" i="5"/>
  <c r="Z132" i="5"/>
  <c r="Y132" i="5"/>
  <c r="Y144" i="5"/>
  <c r="Z144" i="5"/>
  <c r="Y161" i="5"/>
  <c r="Z161" i="5"/>
  <c r="Y151" i="5"/>
  <c r="Y39" i="5"/>
  <c r="Z197" i="5"/>
  <c r="Y197" i="5"/>
  <c r="Z165" i="5"/>
  <c r="Y165" i="5"/>
  <c r="Z149" i="5"/>
  <c r="Y149" i="5"/>
  <c r="Y184" i="5"/>
  <c r="Z184" i="5"/>
  <c r="Z33" i="5"/>
  <c r="Y33" i="5"/>
  <c r="Y80" i="5"/>
  <c r="Z80" i="5"/>
  <c r="Y159" i="5"/>
  <c r="Z159" i="5"/>
  <c r="Z45" i="5"/>
  <c r="Y45" i="5"/>
  <c r="Y128" i="5"/>
  <c r="Z128" i="5"/>
  <c r="Y13" i="5"/>
  <c r="Z13" i="5"/>
  <c r="Z23" i="12"/>
  <c r="Z22" i="12"/>
  <c r="AA22" i="12"/>
  <c r="Y23" i="12" a="1"/>
  <c r="Y23" i="12"/>
  <c r="AD24" i="12"/>
  <c r="AD25" i="12"/>
  <c r="G24" i="12" a="1"/>
  <c r="G24" i="12"/>
  <c r="AE22" i="12" a="1"/>
  <c r="AE22" i="12"/>
  <c r="P23" i="12"/>
  <c r="Q22" i="12"/>
  <c r="AB24" i="12"/>
  <c r="AC23" i="12"/>
  <c r="R23" i="12"/>
  <c r="V24" i="12"/>
  <c r="W23" i="12"/>
  <c r="F26" i="12"/>
  <c r="E25" i="12"/>
  <c r="D26" i="12"/>
  <c r="X25" i="12"/>
  <c r="Z24" i="12"/>
  <c r="L23" i="12"/>
  <c r="K22" i="12"/>
  <c r="J23" i="12"/>
  <c r="I18" i="5"/>
  <c r="G194" i="5"/>
  <c r="G57" i="5"/>
  <c r="G46" i="5"/>
  <c r="G6" i="5"/>
  <c r="H195" i="5"/>
  <c r="H54" i="5"/>
  <c r="H160" i="5"/>
  <c r="H143" i="5"/>
  <c r="H72" i="5"/>
  <c r="H171" i="5"/>
  <c r="H119" i="5"/>
  <c r="G197" i="5"/>
  <c r="G20" i="5"/>
  <c r="G85" i="5"/>
  <c r="G77" i="5"/>
  <c r="H85" i="5"/>
  <c r="G31" i="5"/>
  <c r="H6" i="5"/>
  <c r="G181" i="5"/>
  <c r="H197" i="5"/>
  <c r="H16" i="5"/>
  <c r="H177" i="5"/>
  <c r="H144" i="5"/>
  <c r="G171" i="5"/>
  <c r="G119" i="5"/>
  <c r="G177" i="5"/>
  <c r="G144" i="5"/>
  <c r="H46" i="5"/>
  <c r="G160" i="5"/>
  <c r="G68" i="5"/>
  <c r="H150" i="5"/>
  <c r="H36" i="5"/>
  <c r="H77" i="5"/>
  <c r="G143" i="5"/>
  <c r="H89" i="5"/>
  <c r="H83" i="5"/>
  <c r="H50" i="5"/>
  <c r="H98" i="5"/>
  <c r="H103" i="5"/>
  <c r="G98" i="5"/>
  <c r="G131" i="5"/>
  <c r="H71" i="5"/>
  <c r="H32" i="5"/>
  <c r="G27" i="5"/>
  <c r="H39" i="5"/>
  <c r="H40" i="5"/>
  <c r="G24" i="5"/>
  <c r="G39" i="5"/>
  <c r="H34" i="5"/>
  <c r="H17" i="5"/>
  <c r="G69" i="5"/>
  <c r="H141" i="5"/>
  <c r="G21" i="5"/>
  <c r="H163" i="5"/>
  <c r="G120" i="5"/>
  <c r="G53" i="5"/>
  <c r="G140" i="5"/>
  <c r="H51" i="5"/>
  <c r="H69" i="5"/>
  <c r="G191" i="5"/>
  <c r="G195" i="5"/>
  <c r="H48" i="5"/>
  <c r="G54" i="5"/>
  <c r="H68" i="5"/>
  <c r="G79" i="5"/>
  <c r="G169" i="5"/>
  <c r="H183" i="5"/>
  <c r="H115" i="5"/>
  <c r="G45" i="5"/>
  <c r="G134" i="5"/>
  <c r="G199" i="5"/>
  <c r="G30" i="5"/>
  <c r="H191" i="5"/>
  <c r="G170" i="5"/>
  <c r="G48" i="5"/>
  <c r="H42" i="5"/>
  <c r="H55" i="5"/>
  <c r="H75" i="5"/>
  <c r="H174" i="5"/>
  <c r="G37" i="5"/>
  <c r="H170" i="5"/>
  <c r="H31" i="5"/>
  <c r="G42" i="5"/>
  <c r="G103" i="5"/>
  <c r="G189" i="5"/>
  <c r="G75" i="5"/>
  <c r="H145" i="5"/>
  <c r="G174" i="5"/>
  <c r="H108" i="5"/>
  <c r="H41" i="5"/>
  <c r="G83" i="5"/>
  <c r="H189" i="5"/>
  <c r="G60" i="5"/>
  <c r="G16" i="5"/>
  <c r="G132" i="5"/>
  <c r="H147" i="5"/>
  <c r="G7" i="5"/>
  <c r="H148" i="5"/>
  <c r="G76" i="5"/>
  <c r="G168" i="5"/>
  <c r="G147" i="5"/>
  <c r="G126" i="5"/>
  <c r="H180" i="5"/>
  <c r="H130" i="5"/>
  <c r="H136" i="5"/>
  <c r="G94" i="5"/>
  <c r="G116" i="5"/>
  <c r="H76" i="5"/>
  <c r="H168" i="5"/>
  <c r="G180" i="5"/>
  <c r="G166" i="5"/>
  <c r="G91" i="5"/>
  <c r="H132" i="5"/>
  <c r="H57" i="5"/>
  <c r="H20" i="5"/>
  <c r="H194" i="5"/>
  <c r="G90" i="5"/>
  <c r="H92" i="5"/>
  <c r="H95" i="5"/>
  <c r="G130" i="5"/>
  <c r="G22" i="5"/>
  <c r="G161" i="5"/>
  <c r="H193" i="5"/>
  <c r="H140" i="5"/>
  <c r="H116" i="5"/>
  <c r="I155" i="5"/>
  <c r="H155" i="5"/>
  <c r="I107" i="5"/>
  <c r="H107" i="5"/>
  <c r="G107" i="5"/>
  <c r="I10" i="5"/>
  <c r="H10" i="5"/>
  <c r="I28" i="5"/>
  <c r="G28" i="5"/>
  <c r="H28" i="5"/>
  <c r="I139" i="5"/>
  <c r="H139" i="5"/>
  <c r="G139" i="5"/>
  <c r="I82" i="5"/>
  <c r="G82" i="5"/>
  <c r="I59" i="5"/>
  <c r="G59" i="5"/>
  <c r="H59" i="5"/>
  <c r="I52" i="5"/>
  <c r="H52" i="5"/>
  <c r="G52" i="5"/>
  <c r="I188" i="5"/>
  <c r="H188" i="5"/>
  <c r="I138" i="5"/>
  <c r="H138" i="5"/>
  <c r="I198" i="5"/>
  <c r="H198" i="5"/>
  <c r="G198" i="5"/>
  <c r="I118" i="5"/>
  <c r="H118" i="5"/>
  <c r="G86" i="5"/>
  <c r="I86" i="5"/>
  <c r="H86" i="5"/>
  <c r="H176" i="5"/>
  <c r="I176" i="5"/>
  <c r="G176" i="5"/>
  <c r="I157" i="5"/>
  <c r="G157" i="5"/>
  <c r="H157" i="5"/>
  <c r="I49" i="5"/>
  <c r="H49" i="5"/>
  <c r="I29" i="5"/>
  <c r="G29" i="5"/>
  <c r="H29" i="5"/>
  <c r="I117" i="5"/>
  <c r="H117" i="5"/>
  <c r="G117" i="5"/>
  <c r="I112" i="5"/>
  <c r="G112" i="5"/>
  <c r="I96" i="5"/>
  <c r="G96" i="5"/>
  <c r="H96" i="5"/>
  <c r="I111" i="5"/>
  <c r="H111" i="5"/>
  <c r="G111" i="5"/>
  <c r="I129" i="5"/>
  <c r="G129" i="5"/>
  <c r="I61" i="5"/>
  <c r="G61" i="5"/>
  <c r="H61" i="5"/>
  <c r="I165" i="5"/>
  <c r="H165" i="5"/>
  <c r="G165" i="5"/>
  <c r="I97" i="5"/>
  <c r="H97" i="5"/>
  <c r="G118" i="5"/>
  <c r="G138" i="5"/>
  <c r="G49" i="5"/>
  <c r="G188" i="5"/>
  <c r="I84" i="5"/>
  <c r="H84" i="5"/>
  <c r="G84" i="5"/>
  <c r="I99" i="5"/>
  <c r="G99" i="5"/>
  <c r="I19" i="5"/>
  <c r="G19" i="5"/>
  <c r="I196" i="5"/>
  <c r="G196" i="5"/>
  <c r="I158" i="5"/>
  <c r="H158" i="5"/>
  <c r="I62" i="5"/>
  <c r="G62" i="5"/>
  <c r="H62" i="5"/>
  <c r="I33" i="5"/>
  <c r="H33" i="5"/>
  <c r="I156" i="5"/>
  <c r="H156" i="5"/>
  <c r="I182" i="5"/>
  <c r="H182" i="5"/>
  <c r="G182" i="5"/>
  <c r="I124" i="5"/>
  <c r="H124" i="5"/>
  <c r="G124" i="5"/>
  <c r="I110" i="5"/>
  <c r="G110" i="5"/>
  <c r="H110" i="5"/>
  <c r="I25" i="5"/>
  <c r="G25" i="5"/>
  <c r="I104" i="5"/>
  <c r="H104" i="5"/>
  <c r="I105" i="5"/>
  <c r="G105" i="5"/>
  <c r="H105" i="5"/>
  <c r="I173" i="5"/>
  <c r="G173" i="5"/>
  <c r="H173" i="5"/>
  <c r="I93" i="5"/>
  <c r="G93" i="5"/>
  <c r="I128" i="5"/>
  <c r="G128" i="5"/>
  <c r="I13" i="5"/>
  <c r="G13" i="5"/>
  <c r="I8" i="5"/>
  <c r="G8" i="5"/>
  <c r="H8" i="5"/>
  <c r="I113" i="5"/>
  <c r="H113" i="5"/>
  <c r="G113" i="5"/>
  <c r="I47" i="5"/>
  <c r="G47" i="5"/>
  <c r="H47" i="5"/>
  <c r="I167" i="5"/>
  <c r="G167" i="5"/>
  <c r="I185" i="5"/>
  <c r="G185" i="5"/>
  <c r="H112" i="5"/>
  <c r="H13" i="5"/>
  <c r="I26" i="5"/>
  <c r="G26" i="5"/>
  <c r="I179" i="5"/>
  <c r="H179" i="5"/>
  <c r="I35" i="5"/>
  <c r="G35" i="5"/>
  <c r="H35" i="5"/>
  <c r="I106" i="5"/>
  <c r="H106" i="5"/>
  <c r="G106" i="5"/>
  <c r="I38" i="5"/>
  <c r="G38" i="5"/>
  <c r="I159" i="5"/>
  <c r="G159" i="5"/>
  <c r="I192" i="5"/>
  <c r="G192" i="5"/>
  <c r="I200" i="5"/>
  <c r="G200" i="5"/>
  <c r="H200" i="5"/>
  <c r="I5" i="5"/>
  <c r="G5" i="5"/>
  <c r="I121" i="5"/>
  <c r="G121" i="5"/>
  <c r="H121" i="5"/>
  <c r="H14" i="5"/>
  <c r="G97" i="5"/>
  <c r="H159" i="5"/>
  <c r="H129" i="5"/>
  <c r="G155" i="5"/>
  <c r="H5" i="5"/>
  <c r="I11" i="5"/>
  <c r="H11" i="5"/>
  <c r="G11" i="5"/>
  <c r="I123" i="5"/>
  <c r="G123" i="5"/>
  <c r="H123" i="5"/>
  <c r="I43" i="5"/>
  <c r="H43" i="5"/>
  <c r="I186" i="5"/>
  <c r="G186" i="5"/>
  <c r="H186" i="5"/>
  <c r="I12" i="5"/>
  <c r="G12" i="5"/>
  <c r="H12" i="5"/>
  <c r="I122" i="5"/>
  <c r="G122" i="5"/>
  <c r="I9" i="5"/>
  <c r="H9" i="5"/>
  <c r="I127" i="5"/>
  <c r="G127" i="5"/>
  <c r="H127" i="5"/>
  <c r="I63" i="5"/>
  <c r="H63" i="5"/>
  <c r="G63" i="5"/>
  <c r="I23" i="5"/>
  <c r="H23" i="5"/>
  <c r="I73" i="5"/>
  <c r="H73" i="5"/>
  <c r="I175" i="5"/>
  <c r="H175" i="5"/>
  <c r="I125" i="5"/>
  <c r="H125" i="5"/>
  <c r="G125" i="5"/>
  <c r="I56" i="5"/>
  <c r="G56" i="5"/>
  <c r="G9" i="5"/>
  <c r="G14" i="5"/>
  <c r="H122" i="5"/>
  <c r="H56" i="5"/>
  <c r="H82" i="5"/>
  <c r="I187" i="5"/>
  <c r="G187" i="5"/>
  <c r="H187" i="5"/>
  <c r="I162" i="5"/>
  <c r="G162" i="5"/>
  <c r="I178" i="5"/>
  <c r="H178" i="5"/>
  <c r="I58" i="5"/>
  <c r="H58" i="5"/>
  <c r="I67" i="5"/>
  <c r="H67" i="5"/>
  <c r="G67" i="5"/>
  <c r="I154" i="5"/>
  <c r="G154" i="5"/>
  <c r="I190" i="5"/>
  <c r="H190" i="5"/>
  <c r="I164" i="5"/>
  <c r="H164" i="5"/>
  <c r="I114" i="5"/>
  <c r="G114" i="5"/>
  <c r="I142" i="5"/>
  <c r="G142" i="5"/>
  <c r="H142" i="5"/>
  <c r="I78" i="5"/>
  <c r="H78" i="5"/>
  <c r="I70" i="5"/>
  <c r="H70" i="5"/>
  <c r="I109" i="5"/>
  <c r="H109" i="5"/>
  <c r="I137" i="5"/>
  <c r="H137" i="5"/>
  <c r="G137" i="5"/>
  <c r="I81" i="5"/>
  <c r="H81" i="5"/>
  <c r="I87" i="5"/>
  <c r="G87" i="5"/>
  <c r="I151" i="5"/>
  <c r="H151" i="5"/>
  <c r="G151" i="5"/>
  <c r="I149" i="5"/>
  <c r="G149" i="5"/>
  <c r="H149" i="5"/>
  <c r="I135" i="5"/>
  <c r="H135" i="5"/>
  <c r="G135" i="5"/>
  <c r="I133" i="5"/>
  <c r="H133" i="5"/>
  <c r="I153" i="5"/>
  <c r="H153" i="5"/>
  <c r="I80" i="5"/>
  <c r="H80" i="5"/>
  <c r="I184" i="5"/>
  <c r="H184" i="5"/>
  <c r="G184" i="5"/>
  <c r="I15" i="5"/>
  <c r="H15" i="5"/>
  <c r="G133" i="5"/>
  <c r="G58" i="5"/>
  <c r="H196" i="5"/>
  <c r="H101" i="5"/>
  <c r="G101" i="5"/>
  <c r="G32" i="5"/>
  <c r="H126" i="5"/>
  <c r="G92" i="5"/>
  <c r="H131" i="5"/>
  <c r="G95" i="5"/>
  <c r="G145" i="5"/>
  <c r="H166" i="5"/>
  <c r="G163" i="5"/>
  <c r="G34" i="5"/>
  <c r="G50" i="5"/>
  <c r="H45" i="5"/>
  <c r="H94" i="5"/>
  <c r="H30" i="5"/>
  <c r="G51" i="5"/>
  <c r="H91" i="5"/>
  <c r="G152" i="5"/>
  <c r="I152" i="5"/>
  <c r="G72" i="5"/>
  <c r="H90" i="5"/>
  <c r="G55" i="5"/>
  <c r="H169" i="5"/>
  <c r="H21" i="5"/>
  <c r="G183" i="5"/>
  <c r="G40" i="5"/>
  <c r="G115" i="5"/>
  <c r="G136" i="5"/>
  <c r="H134" i="5"/>
  <c r="G108" i="5"/>
  <c r="G193" i="5"/>
  <c r="H199" i="5"/>
  <c r="G36" i="5"/>
  <c r="G148" i="5"/>
  <c r="G102" i="5"/>
  <c r="I102" i="5"/>
  <c r="G64" i="5"/>
  <c r="I64" i="5"/>
  <c r="H44" i="5"/>
  <c r="H100" i="5"/>
  <c r="G141" i="5"/>
  <c r="G65" i="5"/>
  <c r="G66" i="5"/>
  <c r="G74" i="5"/>
  <c r="G89" i="5"/>
  <c r="G172" i="5"/>
  <c r="G146" i="5"/>
  <c r="H22" i="5"/>
  <c r="H181" i="5"/>
  <c r="H161" i="5"/>
  <c r="G150" i="5"/>
  <c r="H24" i="5"/>
  <c r="G71" i="5"/>
  <c r="H18" i="5"/>
  <c r="G88" i="5"/>
  <c r="G44" i="5"/>
  <c r="G100" i="5"/>
  <c r="H79" i="5"/>
  <c r="H65" i="5"/>
  <c r="H66" i="5"/>
  <c r="H74" i="5"/>
  <c r="H172" i="5"/>
  <c r="H146" i="5"/>
  <c r="H37" i="5"/>
  <c r="H7" i="5"/>
  <c r="H120" i="5"/>
  <c r="H60" i="5"/>
  <c r="H27" i="5"/>
  <c r="H53" i="5"/>
  <c r="G41" i="5"/>
  <c r="G17" i="5"/>
  <c r="G18" i="5"/>
  <c r="H88" i="5"/>
  <c r="AF24" i="12"/>
  <c r="AF23" i="12"/>
  <c r="AF22" i="12"/>
  <c r="AG22" i="12"/>
  <c r="AA23" i="12"/>
  <c r="AE23" i="12" a="1"/>
  <c r="AE23" i="12"/>
  <c r="S22" i="12" a="1"/>
  <c r="S22" i="12"/>
  <c r="L24" i="12"/>
  <c r="G25" i="12" a="1"/>
  <c r="G25" i="12"/>
  <c r="M22" i="12" a="1"/>
  <c r="M22" i="12"/>
  <c r="X26" i="12"/>
  <c r="Z25" i="12"/>
  <c r="W24" i="12"/>
  <c r="V25" i="12"/>
  <c r="AE24" i="12" a="1"/>
  <c r="AE24" i="12"/>
  <c r="AD26" i="12"/>
  <c r="AF25" i="12"/>
  <c r="D27" i="12"/>
  <c r="E26" i="12"/>
  <c r="R24" i="12"/>
  <c r="AB25" i="12"/>
  <c r="AC24" i="12"/>
  <c r="F27" i="12"/>
  <c r="P24" i="12"/>
  <c r="Q23" i="12"/>
  <c r="J24" i="12"/>
  <c r="K23" i="12"/>
  <c r="Y24" i="12" a="1"/>
  <c r="Y24" i="12"/>
  <c r="AA24" i="12"/>
  <c r="R4" i="5"/>
  <c r="Q4" i="5"/>
  <c r="P4" i="5"/>
  <c r="R3" i="5"/>
  <c r="P3" i="5"/>
  <c r="Q3" i="5"/>
  <c r="AS98" i="5"/>
  <c r="AS9" i="5"/>
  <c r="AS21" i="5"/>
  <c r="AS33" i="5"/>
  <c r="AS43" i="5"/>
  <c r="AS55" i="5"/>
  <c r="AS67" i="5"/>
  <c r="AS78" i="5"/>
  <c r="AS11" i="5"/>
  <c r="AS23" i="5"/>
  <c r="AS35" i="5"/>
  <c r="AS45" i="5"/>
  <c r="AS56" i="5"/>
  <c r="AS69" i="5"/>
  <c r="AS79" i="5"/>
  <c r="AS91" i="5"/>
  <c r="AS103" i="5"/>
  <c r="AS113" i="5"/>
  <c r="AS13" i="5"/>
  <c r="AS24" i="5"/>
  <c r="AS37" i="5"/>
  <c r="AS47" i="5"/>
  <c r="AS57" i="5"/>
  <c r="AS70" i="5"/>
  <c r="AS80" i="5"/>
  <c r="AS93" i="5"/>
  <c r="AS104" i="5"/>
  <c r="AS115" i="5"/>
  <c r="AS7" i="5"/>
  <c r="AS17" i="5"/>
  <c r="AS31" i="5"/>
  <c r="AS41" i="5"/>
  <c r="AS53" i="5"/>
  <c r="AS64" i="5"/>
  <c r="AS75" i="5"/>
  <c r="AS87" i="5"/>
  <c r="AS99" i="5"/>
  <c r="AS109" i="5"/>
  <c r="AS25" i="5"/>
  <c r="AS48" i="5"/>
  <c r="AS71" i="5"/>
  <c r="AS89" i="5"/>
  <c r="AS107" i="5"/>
  <c r="AS123" i="5"/>
  <c r="AS135" i="5"/>
  <c r="AS145" i="5"/>
  <c r="AS159" i="5"/>
  <c r="AS169" i="5"/>
  <c r="AS181" i="5"/>
  <c r="AS192" i="5"/>
  <c r="AS97" i="5"/>
  <c r="AS197" i="5"/>
  <c r="AS5" i="5"/>
  <c r="AS27" i="5"/>
  <c r="AS49" i="5"/>
  <c r="AS72" i="5"/>
  <c r="AS95" i="5"/>
  <c r="AS111" i="5"/>
  <c r="AS125" i="5"/>
  <c r="AS136" i="5"/>
  <c r="AS147" i="5"/>
  <c r="AS160" i="5"/>
  <c r="AS170" i="5"/>
  <c r="AS182" i="5"/>
  <c r="AS193" i="5"/>
  <c r="AS32" i="5"/>
  <c r="AS77" i="5"/>
  <c r="AS128" i="5"/>
  <c r="AS151" i="5"/>
  <c r="AS173" i="5"/>
  <c r="AS6" i="5"/>
  <c r="AS29" i="5"/>
  <c r="AS51" i="5"/>
  <c r="AS73" i="5"/>
  <c r="AS96" i="5"/>
  <c r="AS112" i="5"/>
  <c r="AS127" i="5"/>
  <c r="AS137" i="5"/>
  <c r="AS149" i="5"/>
  <c r="AS161" i="5"/>
  <c r="AS171" i="5"/>
  <c r="AS183" i="5"/>
  <c r="AS195" i="5"/>
  <c r="AS8" i="5"/>
  <c r="AS54" i="5"/>
  <c r="AS117" i="5"/>
  <c r="AS139" i="5"/>
  <c r="AS163" i="5"/>
  <c r="AS184" i="5"/>
  <c r="AS16" i="5"/>
  <c r="AS40" i="5"/>
  <c r="AS63" i="5"/>
  <c r="AS85" i="5"/>
  <c r="AS105" i="5"/>
  <c r="AS120" i="5"/>
  <c r="AS133" i="5"/>
  <c r="AS143" i="5"/>
  <c r="AS155" i="5"/>
  <c r="AS167" i="5"/>
  <c r="AS177" i="5"/>
  <c r="AS189" i="5"/>
  <c r="AS200" i="5"/>
  <c r="AS19" i="5"/>
  <c r="AS42" i="5"/>
  <c r="AS65" i="5"/>
  <c r="AS88" i="5"/>
  <c r="AS106" i="5"/>
  <c r="AS121" i="5"/>
  <c r="AS134" i="5"/>
  <c r="AS144" i="5"/>
  <c r="AS157" i="5"/>
  <c r="AS168" i="5"/>
  <c r="AS179" i="5"/>
  <c r="AS191" i="5"/>
  <c r="AS38" i="5"/>
  <c r="AS118" i="5"/>
  <c r="AS165" i="5"/>
  <c r="AS176" i="5"/>
  <c r="AS141" i="5"/>
  <c r="AS187" i="5"/>
  <c r="AS39" i="5"/>
  <c r="AS119" i="5"/>
  <c r="AS166" i="5"/>
  <c r="AS131" i="5"/>
  <c r="AS185" i="5"/>
  <c r="AS83" i="5"/>
  <c r="AS59" i="5"/>
  <c r="AS129" i="5"/>
  <c r="AS175" i="5"/>
  <c r="AS61" i="5"/>
  <c r="AS81" i="5"/>
  <c r="AS142" i="5"/>
  <c r="AS14" i="5"/>
  <c r="AS101" i="5"/>
  <c r="AS152" i="5"/>
  <c r="AS198" i="5"/>
  <c r="AS15" i="5"/>
  <c r="AS102" i="5"/>
  <c r="AS153" i="5"/>
  <c r="AS199" i="5"/>
  <c r="AS138" i="5"/>
  <c r="AS174" i="5"/>
  <c r="AS90" i="5"/>
  <c r="AS156" i="5"/>
  <c r="AS74" i="5"/>
  <c r="AS146" i="5"/>
  <c r="AS26" i="5"/>
  <c r="AS10" i="5"/>
  <c r="AS110" i="5"/>
  <c r="AS148" i="5"/>
  <c r="AS140" i="5"/>
  <c r="AS46" i="5"/>
  <c r="AS196" i="5"/>
  <c r="AS132" i="5"/>
  <c r="AS180" i="5"/>
  <c r="AS76" i="5"/>
  <c r="AS68" i="5"/>
  <c r="AS58" i="5"/>
  <c r="AS82" i="5"/>
  <c r="AS154" i="5"/>
  <c r="AS190" i="5"/>
  <c r="AS22" i="5"/>
  <c r="AS188" i="5"/>
  <c r="AS124" i="5"/>
  <c r="AS108" i="5"/>
  <c r="AS100" i="5"/>
  <c r="AS36" i="5"/>
  <c r="AS62" i="5"/>
  <c r="AS186" i="5"/>
  <c r="AS172" i="5"/>
  <c r="AS20" i="5"/>
  <c r="AS50" i="5"/>
  <c r="AS122" i="5"/>
  <c r="AS130" i="5"/>
  <c r="AS84" i="5"/>
  <c r="AS28" i="5"/>
  <c r="AS126" i="5"/>
  <c r="AS12" i="5"/>
  <c r="AS150" i="5"/>
  <c r="AS52" i="5"/>
  <c r="AS34" i="5"/>
  <c r="AS164" i="5"/>
  <c r="AS92" i="5"/>
  <c r="AS158" i="5"/>
  <c r="AS116" i="5"/>
  <c r="AS60" i="5"/>
  <c r="AS114" i="5"/>
  <c r="AS66" i="5"/>
  <c r="AS44" i="5"/>
  <c r="AS162" i="5"/>
  <c r="AS178" i="5"/>
  <c r="AS30" i="5"/>
  <c r="AS18" i="5"/>
  <c r="AS86" i="5"/>
  <c r="AS194" i="5"/>
  <c r="AS94" i="5"/>
  <c r="AG24" i="12"/>
  <c r="AG23" i="12"/>
  <c r="L25" i="12"/>
  <c r="X27" i="12"/>
  <c r="Z26" i="12"/>
  <c r="M23" i="12" a="1"/>
  <c r="M23" i="12"/>
  <c r="S23" i="12" a="1"/>
  <c r="S23" i="12"/>
  <c r="G26" i="12" a="1"/>
  <c r="G26" i="12"/>
  <c r="AC25" i="12"/>
  <c r="AB26" i="12"/>
  <c r="Q24" i="12"/>
  <c r="P25" i="12"/>
  <c r="R25" i="12"/>
  <c r="AD27" i="12"/>
  <c r="AF26" i="12"/>
  <c r="J25" i="12"/>
  <c r="K24" i="12"/>
  <c r="W25" i="12"/>
  <c r="V26" i="12"/>
  <c r="F28" i="12"/>
  <c r="Y25" i="12" a="1"/>
  <c r="Y25" i="12"/>
  <c r="AA25" i="12"/>
  <c r="D28" i="12"/>
  <c r="E27" i="12"/>
  <c r="AE25" i="12" a="1"/>
  <c r="AE25" i="12"/>
  <c r="AG25" i="12"/>
  <c r="AR52" i="5"/>
  <c r="AQ52" i="5"/>
  <c r="AR76" i="5"/>
  <c r="AQ76" i="5"/>
  <c r="AQ142" i="5"/>
  <c r="AR142" i="5"/>
  <c r="AR121" i="5"/>
  <c r="AQ121" i="5"/>
  <c r="AR8" i="5"/>
  <c r="AQ8" i="5"/>
  <c r="AR136" i="5"/>
  <c r="AQ136" i="5"/>
  <c r="AR197" i="5"/>
  <c r="AQ197" i="5"/>
  <c r="AQ123" i="5"/>
  <c r="AR123" i="5"/>
  <c r="AR87" i="5"/>
  <c r="AQ87" i="5"/>
  <c r="AR24" i="5"/>
  <c r="AQ24" i="5"/>
  <c r="AR33" i="5"/>
  <c r="AQ33" i="5"/>
  <c r="AR30" i="5"/>
  <c r="AQ30" i="5"/>
  <c r="AR158" i="5"/>
  <c r="AQ158" i="5"/>
  <c r="AQ28" i="5"/>
  <c r="AR28" i="5"/>
  <c r="AR62" i="5"/>
  <c r="AQ62" i="5"/>
  <c r="AQ154" i="5"/>
  <c r="AR154" i="5"/>
  <c r="AR46" i="5"/>
  <c r="AQ46" i="5"/>
  <c r="AQ156" i="5"/>
  <c r="AR156" i="5"/>
  <c r="AR198" i="5"/>
  <c r="AQ198" i="5"/>
  <c r="AQ129" i="5"/>
  <c r="AR129" i="5"/>
  <c r="AQ187" i="5"/>
  <c r="AR187" i="5"/>
  <c r="AQ168" i="5"/>
  <c r="AR168" i="5"/>
  <c r="AQ42" i="5"/>
  <c r="AR42" i="5"/>
  <c r="AQ133" i="5"/>
  <c r="AR133" i="5"/>
  <c r="AR163" i="5"/>
  <c r="AQ163" i="5"/>
  <c r="AR161" i="5"/>
  <c r="AQ161" i="5"/>
  <c r="AR29" i="5"/>
  <c r="AQ29" i="5"/>
  <c r="AQ182" i="5"/>
  <c r="AR182" i="5"/>
  <c r="AR72" i="5"/>
  <c r="AQ72" i="5"/>
  <c r="AR169" i="5"/>
  <c r="AQ169" i="5"/>
  <c r="AQ48" i="5"/>
  <c r="AR48" i="5"/>
  <c r="AQ41" i="5"/>
  <c r="AR41" i="5"/>
  <c r="AR70" i="5"/>
  <c r="AQ70" i="5"/>
  <c r="AQ91" i="5"/>
  <c r="AR91" i="5"/>
  <c r="AQ78" i="5"/>
  <c r="AR78" i="5"/>
  <c r="AR178" i="5"/>
  <c r="AQ178" i="5"/>
  <c r="AQ92" i="5"/>
  <c r="AR92" i="5"/>
  <c r="AQ84" i="5"/>
  <c r="AR84" i="5"/>
  <c r="AQ36" i="5"/>
  <c r="AR36" i="5"/>
  <c r="AR82" i="5"/>
  <c r="AQ82" i="5"/>
  <c r="AQ140" i="5"/>
  <c r="AR140" i="5"/>
  <c r="AR90" i="5"/>
  <c r="AQ90" i="5"/>
  <c r="AR152" i="5"/>
  <c r="AQ152" i="5"/>
  <c r="AQ59" i="5"/>
  <c r="AR59" i="5"/>
  <c r="AR141" i="5"/>
  <c r="AQ141" i="5"/>
  <c r="AR157" i="5"/>
  <c r="AQ157" i="5"/>
  <c r="AQ19" i="5"/>
  <c r="AR19" i="5"/>
  <c r="AR120" i="5"/>
  <c r="AQ120" i="5"/>
  <c r="AQ139" i="5"/>
  <c r="AR139" i="5"/>
  <c r="AQ149" i="5"/>
  <c r="AR149" i="5"/>
  <c r="AQ6" i="5"/>
  <c r="AR6" i="5"/>
  <c r="AQ170" i="5"/>
  <c r="AR170" i="5"/>
  <c r="AQ49" i="5"/>
  <c r="AR49" i="5"/>
  <c r="AR159" i="5"/>
  <c r="AQ159" i="5"/>
  <c r="AR25" i="5"/>
  <c r="AQ25" i="5"/>
  <c r="AQ31" i="5"/>
  <c r="AR31" i="5"/>
  <c r="AQ57" i="5"/>
  <c r="AR57" i="5"/>
  <c r="AQ79" i="5"/>
  <c r="AR79" i="5"/>
  <c r="AR67" i="5"/>
  <c r="AQ67" i="5"/>
  <c r="R8" i="5"/>
  <c r="R21" i="5"/>
  <c r="R37" i="5"/>
  <c r="R53" i="5"/>
  <c r="R65" i="5"/>
  <c r="R81" i="5"/>
  <c r="R96" i="5"/>
  <c r="R111" i="5"/>
  <c r="R127" i="5"/>
  <c r="R141" i="5"/>
  <c r="R155" i="5"/>
  <c r="R169" i="5"/>
  <c r="R185" i="5"/>
  <c r="R200" i="5"/>
  <c r="R9" i="5"/>
  <c r="R23" i="5"/>
  <c r="R39" i="5"/>
  <c r="R55" i="5"/>
  <c r="R69" i="5"/>
  <c r="R83" i="5"/>
  <c r="R97" i="5"/>
  <c r="R112" i="5"/>
  <c r="R128" i="5"/>
  <c r="R143" i="5"/>
  <c r="R157" i="5"/>
  <c r="R173" i="5"/>
  <c r="R187" i="5"/>
  <c r="R15" i="5"/>
  <c r="R29" i="5"/>
  <c r="R45" i="5"/>
  <c r="R59" i="5"/>
  <c r="R73" i="5"/>
  <c r="R88" i="5"/>
  <c r="R104" i="5"/>
  <c r="R119" i="5"/>
  <c r="R135" i="5"/>
  <c r="R149" i="5"/>
  <c r="R161" i="5"/>
  <c r="R177" i="5"/>
  <c r="R192" i="5"/>
  <c r="R13" i="5"/>
  <c r="R33" i="5"/>
  <c r="R61" i="5"/>
  <c r="R85" i="5"/>
  <c r="R107" i="5"/>
  <c r="R133" i="5"/>
  <c r="R153" i="5"/>
  <c r="R181" i="5"/>
  <c r="R20" i="5"/>
  <c r="R47" i="5"/>
  <c r="R71" i="5"/>
  <c r="R93" i="5"/>
  <c r="R117" i="5"/>
  <c r="R139" i="5"/>
  <c r="R165" i="5"/>
  <c r="R189" i="5"/>
  <c r="R24" i="5"/>
  <c r="R48" i="5"/>
  <c r="R72" i="5"/>
  <c r="R95" i="5"/>
  <c r="R120" i="5"/>
  <c r="R144" i="5"/>
  <c r="R167" i="5"/>
  <c r="R191" i="5"/>
  <c r="R5" i="5"/>
  <c r="R40" i="5"/>
  <c r="R79" i="5"/>
  <c r="R113" i="5"/>
  <c r="R152" i="5"/>
  <c r="R193" i="5"/>
  <c r="R7" i="5"/>
  <c r="R41" i="5"/>
  <c r="R80" i="5"/>
  <c r="R121" i="5"/>
  <c r="R159" i="5"/>
  <c r="R197" i="5"/>
  <c r="R11" i="5"/>
  <c r="R49" i="5"/>
  <c r="R87" i="5"/>
  <c r="R125" i="5"/>
  <c r="R160" i="5"/>
  <c r="R199" i="5"/>
  <c r="R31" i="5"/>
  <c r="R64" i="5"/>
  <c r="R105" i="5"/>
  <c r="R145" i="5"/>
  <c r="R183" i="5"/>
  <c r="R17" i="5"/>
  <c r="R101" i="5"/>
  <c r="R175" i="5"/>
  <c r="R25" i="5"/>
  <c r="R103" i="5"/>
  <c r="R176" i="5"/>
  <c r="R56" i="5"/>
  <c r="R32" i="5"/>
  <c r="R109" i="5"/>
  <c r="R184" i="5"/>
  <c r="R129" i="5"/>
  <c r="R77" i="5"/>
  <c r="R151" i="5"/>
  <c r="R16" i="5"/>
  <c r="R89" i="5"/>
  <c r="R168" i="5"/>
  <c r="R136" i="5"/>
  <c r="R137" i="5"/>
  <c r="R57" i="5"/>
  <c r="R63" i="5"/>
  <c r="R46" i="5"/>
  <c r="R62" i="5"/>
  <c r="R30" i="5"/>
  <c r="R132" i="5"/>
  <c r="R126" i="5"/>
  <c r="R94" i="5"/>
  <c r="R86" i="5"/>
  <c r="R70" i="5"/>
  <c r="R54" i="5"/>
  <c r="R38" i="5"/>
  <c r="R14" i="5"/>
  <c r="R196" i="5"/>
  <c r="R188" i="5"/>
  <c r="R172" i="5"/>
  <c r="R190" i="5"/>
  <c r="R158" i="5"/>
  <c r="R134" i="5"/>
  <c r="R164" i="5"/>
  <c r="R108" i="5"/>
  <c r="R60" i="5"/>
  <c r="R28" i="5"/>
  <c r="R42" i="5"/>
  <c r="R18" i="5"/>
  <c r="R178" i="5"/>
  <c r="R118" i="5"/>
  <c r="R22" i="5"/>
  <c r="R6" i="5"/>
  <c r="R116" i="5"/>
  <c r="R52" i="5"/>
  <c r="R36" i="5"/>
  <c r="R114" i="5"/>
  <c r="R194" i="5"/>
  <c r="R166" i="5"/>
  <c r="R76" i="5"/>
  <c r="R90" i="5"/>
  <c r="R74" i="5"/>
  <c r="R174" i="5"/>
  <c r="R142" i="5"/>
  <c r="R44" i="5"/>
  <c r="R78" i="5"/>
  <c r="R162" i="5"/>
  <c r="R10" i="5"/>
  <c r="R102" i="5"/>
  <c r="R124" i="5"/>
  <c r="R138" i="5"/>
  <c r="R154" i="5"/>
  <c r="R50" i="5"/>
  <c r="R195" i="5"/>
  <c r="R147" i="5"/>
  <c r="R123" i="5"/>
  <c r="R27" i="5"/>
  <c r="R140" i="5"/>
  <c r="R82" i="5"/>
  <c r="R92" i="5"/>
  <c r="R12" i="5"/>
  <c r="R186" i="5"/>
  <c r="R26" i="5"/>
  <c r="R179" i="5"/>
  <c r="R75" i="5"/>
  <c r="R150" i="5"/>
  <c r="R180" i="5"/>
  <c r="R84" i="5"/>
  <c r="R58" i="5"/>
  <c r="R146" i="5"/>
  <c r="R163" i="5"/>
  <c r="R110" i="5"/>
  <c r="R100" i="5"/>
  <c r="R130" i="5"/>
  <c r="R148" i="5"/>
  <c r="R122" i="5"/>
  <c r="R99" i="5"/>
  <c r="R91" i="5"/>
  <c r="R67" i="5"/>
  <c r="R198" i="5"/>
  <c r="R68" i="5"/>
  <c r="R98" i="5"/>
  <c r="R171" i="5"/>
  <c r="R131" i="5"/>
  <c r="R43" i="5"/>
  <c r="R34" i="5"/>
  <c r="R156" i="5"/>
  <c r="R170" i="5"/>
  <c r="R35" i="5"/>
  <c r="R182" i="5"/>
  <c r="R66" i="5"/>
  <c r="R19" i="5"/>
  <c r="R106" i="5"/>
  <c r="R51" i="5"/>
  <c r="R115" i="5"/>
  <c r="AQ162" i="5"/>
  <c r="AR162" i="5"/>
  <c r="AR164" i="5"/>
  <c r="AQ164" i="5"/>
  <c r="AQ130" i="5"/>
  <c r="AR130" i="5"/>
  <c r="AR100" i="5"/>
  <c r="AQ100" i="5"/>
  <c r="AR58" i="5"/>
  <c r="AQ58" i="5"/>
  <c r="AR148" i="5"/>
  <c r="AQ148" i="5"/>
  <c r="AQ174" i="5"/>
  <c r="AR174" i="5"/>
  <c r="AQ101" i="5"/>
  <c r="AR101" i="5"/>
  <c r="AQ83" i="5"/>
  <c r="AR83" i="5"/>
  <c r="AR176" i="5"/>
  <c r="AQ176" i="5"/>
  <c r="AQ144" i="5"/>
  <c r="AR144" i="5"/>
  <c r="AR200" i="5"/>
  <c r="AQ200" i="5"/>
  <c r="AR105" i="5"/>
  <c r="AQ105" i="5"/>
  <c r="AR117" i="5"/>
  <c r="AQ117" i="5"/>
  <c r="AR137" i="5"/>
  <c r="AQ137" i="5"/>
  <c r="AR173" i="5"/>
  <c r="AQ173" i="5"/>
  <c r="AR160" i="5"/>
  <c r="AQ160" i="5"/>
  <c r="AR27" i="5"/>
  <c r="AQ27" i="5"/>
  <c r="AQ145" i="5"/>
  <c r="AR145" i="5"/>
  <c r="AR109" i="5"/>
  <c r="AQ109" i="5"/>
  <c r="AR17" i="5"/>
  <c r="AQ17" i="5"/>
  <c r="AQ47" i="5"/>
  <c r="AR47" i="5"/>
  <c r="AR69" i="5"/>
  <c r="AQ69" i="5"/>
  <c r="AQ55" i="5"/>
  <c r="AR55" i="5"/>
  <c r="AQ44" i="5"/>
  <c r="AR44" i="5"/>
  <c r="AQ34" i="5"/>
  <c r="AR34" i="5"/>
  <c r="AQ122" i="5"/>
  <c r="AR122" i="5"/>
  <c r="AQ108" i="5"/>
  <c r="AR108" i="5"/>
  <c r="AR68" i="5"/>
  <c r="AQ68" i="5"/>
  <c r="AQ110" i="5"/>
  <c r="AR110" i="5"/>
  <c r="AR138" i="5"/>
  <c r="AQ138" i="5"/>
  <c r="AQ14" i="5"/>
  <c r="AR14" i="5"/>
  <c r="AR185" i="5"/>
  <c r="AQ185" i="5"/>
  <c r="AR165" i="5"/>
  <c r="AQ165" i="5"/>
  <c r="AQ134" i="5"/>
  <c r="AR134" i="5"/>
  <c r="AQ189" i="5"/>
  <c r="AR189" i="5"/>
  <c r="AR85" i="5"/>
  <c r="AQ85" i="5"/>
  <c r="AR54" i="5"/>
  <c r="AQ54" i="5"/>
  <c r="AQ127" i="5"/>
  <c r="AR127" i="5"/>
  <c r="AR151" i="5"/>
  <c r="AQ151" i="5"/>
  <c r="AQ147" i="5"/>
  <c r="AR147" i="5"/>
  <c r="AR5" i="5"/>
  <c r="AQ5" i="5"/>
  <c r="AR135" i="5"/>
  <c r="AQ135" i="5"/>
  <c r="AQ99" i="5"/>
  <c r="AR99" i="5"/>
  <c r="AQ7" i="5"/>
  <c r="AR7" i="5"/>
  <c r="AR37" i="5"/>
  <c r="AQ37" i="5"/>
  <c r="AR56" i="5"/>
  <c r="AQ56" i="5"/>
  <c r="AQ43" i="5"/>
  <c r="AR43" i="5"/>
  <c r="AR94" i="5"/>
  <c r="AQ94" i="5"/>
  <c r="AR50" i="5"/>
  <c r="AQ50" i="5"/>
  <c r="AQ10" i="5"/>
  <c r="AR10" i="5"/>
  <c r="AR131" i="5"/>
  <c r="AQ131" i="5"/>
  <c r="AQ177" i="5"/>
  <c r="AR177" i="5"/>
  <c r="AR112" i="5"/>
  <c r="AQ112" i="5"/>
  <c r="AR45" i="5"/>
  <c r="AQ45" i="5"/>
  <c r="AQ194" i="5"/>
  <c r="AR194" i="5"/>
  <c r="AR150" i="5"/>
  <c r="AQ150" i="5"/>
  <c r="AQ188" i="5"/>
  <c r="AR188" i="5"/>
  <c r="AR26" i="5"/>
  <c r="AQ26" i="5"/>
  <c r="AR166" i="5"/>
  <c r="AQ166" i="5"/>
  <c r="AQ106" i="5"/>
  <c r="AR106" i="5"/>
  <c r="AR40" i="5"/>
  <c r="AQ40" i="5"/>
  <c r="AR96" i="5"/>
  <c r="AQ96" i="5"/>
  <c r="AR125" i="5"/>
  <c r="AQ125" i="5"/>
  <c r="AR107" i="5"/>
  <c r="AQ107" i="5"/>
  <c r="AR104" i="5"/>
  <c r="AQ104" i="5"/>
  <c r="AQ35" i="5"/>
  <c r="AR35" i="5"/>
  <c r="AR86" i="5"/>
  <c r="AQ86" i="5"/>
  <c r="AR60" i="5"/>
  <c r="AQ60" i="5"/>
  <c r="AR12" i="5"/>
  <c r="AQ12" i="5"/>
  <c r="AQ172" i="5"/>
  <c r="AR172" i="5"/>
  <c r="AR22" i="5"/>
  <c r="AQ22" i="5"/>
  <c r="AR132" i="5"/>
  <c r="AQ132" i="5"/>
  <c r="AQ146" i="5"/>
  <c r="AR146" i="5"/>
  <c r="AR102" i="5"/>
  <c r="AQ102" i="5"/>
  <c r="AR61" i="5"/>
  <c r="AQ61" i="5"/>
  <c r="AQ119" i="5"/>
  <c r="AR119" i="5"/>
  <c r="AQ191" i="5"/>
  <c r="AR191" i="5"/>
  <c r="AR88" i="5"/>
  <c r="AQ88" i="5"/>
  <c r="AQ155" i="5"/>
  <c r="AR155" i="5"/>
  <c r="AQ16" i="5"/>
  <c r="AR16" i="5"/>
  <c r="AQ183" i="5"/>
  <c r="AR183" i="5"/>
  <c r="AR73" i="5"/>
  <c r="AQ73" i="5"/>
  <c r="AR32" i="5"/>
  <c r="AQ32" i="5"/>
  <c r="AQ111" i="5"/>
  <c r="AR111" i="5"/>
  <c r="AQ192" i="5"/>
  <c r="AR192" i="5"/>
  <c r="AR89" i="5"/>
  <c r="AQ89" i="5"/>
  <c r="AR64" i="5"/>
  <c r="AQ64" i="5"/>
  <c r="AR93" i="5"/>
  <c r="AQ93" i="5"/>
  <c r="AR113" i="5"/>
  <c r="AQ113" i="5"/>
  <c r="AR23" i="5"/>
  <c r="AQ23" i="5"/>
  <c r="AQ9" i="5"/>
  <c r="AR9" i="5"/>
  <c r="AQ66" i="5"/>
  <c r="AR66" i="5"/>
  <c r="AR124" i="5"/>
  <c r="AQ124" i="5"/>
  <c r="AR199" i="5"/>
  <c r="AQ199" i="5"/>
  <c r="AQ118" i="5"/>
  <c r="AR118" i="5"/>
  <c r="AR63" i="5"/>
  <c r="AQ63" i="5"/>
  <c r="AQ128" i="5"/>
  <c r="AR128" i="5"/>
  <c r="AR115" i="5"/>
  <c r="AQ115" i="5"/>
  <c r="AR114" i="5"/>
  <c r="AQ114" i="5"/>
  <c r="AQ20" i="5"/>
  <c r="AR20" i="5"/>
  <c r="AQ180" i="5"/>
  <c r="AR180" i="5"/>
  <c r="AQ153" i="5"/>
  <c r="AR153" i="5"/>
  <c r="AR81" i="5"/>
  <c r="AQ81" i="5"/>
  <c r="AR38" i="5"/>
  <c r="AQ38" i="5"/>
  <c r="AR167" i="5"/>
  <c r="AQ167" i="5"/>
  <c r="AQ195" i="5"/>
  <c r="AR195" i="5"/>
  <c r="AR77" i="5"/>
  <c r="AQ77" i="5"/>
  <c r="AR97" i="5"/>
  <c r="AQ97" i="5"/>
  <c r="AQ75" i="5"/>
  <c r="AR75" i="5"/>
  <c r="AR13" i="5"/>
  <c r="AQ13" i="5"/>
  <c r="AR21" i="5"/>
  <c r="AQ21" i="5"/>
  <c r="AQ18" i="5"/>
  <c r="AR18" i="5"/>
  <c r="AR116" i="5"/>
  <c r="AQ116" i="5"/>
  <c r="AQ126" i="5"/>
  <c r="AR126" i="5"/>
  <c r="AQ186" i="5"/>
  <c r="AR186" i="5"/>
  <c r="AQ190" i="5"/>
  <c r="AR190" i="5"/>
  <c r="AQ196" i="5"/>
  <c r="AR196" i="5"/>
  <c r="AR74" i="5"/>
  <c r="AQ74" i="5"/>
  <c r="AR15" i="5"/>
  <c r="AQ15" i="5"/>
  <c r="AQ175" i="5"/>
  <c r="AR175" i="5"/>
  <c r="AR39" i="5"/>
  <c r="AQ39" i="5"/>
  <c r="AR179" i="5"/>
  <c r="AQ179" i="5"/>
  <c r="AQ65" i="5"/>
  <c r="AR65" i="5"/>
  <c r="AQ143" i="5"/>
  <c r="AR143" i="5"/>
  <c r="AQ184" i="5"/>
  <c r="AR184" i="5"/>
  <c r="AQ171" i="5"/>
  <c r="AR171" i="5"/>
  <c r="AR51" i="5"/>
  <c r="AQ51" i="5"/>
  <c r="AQ193" i="5"/>
  <c r="AR193" i="5"/>
  <c r="AQ95" i="5"/>
  <c r="AR95" i="5"/>
  <c r="AQ181" i="5"/>
  <c r="AR181" i="5"/>
  <c r="AR71" i="5"/>
  <c r="AQ71" i="5"/>
  <c r="AR53" i="5"/>
  <c r="AQ53" i="5"/>
  <c r="AQ80" i="5"/>
  <c r="AR80" i="5"/>
  <c r="AR103" i="5"/>
  <c r="AQ103" i="5"/>
  <c r="AQ11" i="5"/>
  <c r="AR11" i="5"/>
  <c r="AQ98" i="5"/>
  <c r="AR98" i="5"/>
  <c r="M24" i="12" a="1"/>
  <c r="M24" i="12"/>
  <c r="Y26" i="12" a="1"/>
  <c r="Y26" i="12"/>
  <c r="AA26" i="12"/>
  <c r="X28" i="12"/>
  <c r="Z27" i="12"/>
  <c r="L26" i="12"/>
  <c r="AD28" i="12"/>
  <c r="AF27" i="12"/>
  <c r="S24" i="12" a="1"/>
  <c r="S24" i="12"/>
  <c r="G27" i="12" a="1"/>
  <c r="G27" i="12"/>
  <c r="AE26" i="12" a="1"/>
  <c r="AE26" i="12"/>
  <c r="F29" i="12"/>
  <c r="V27" i="12"/>
  <c r="W26" i="12"/>
  <c r="P26" i="12"/>
  <c r="Q25" i="12"/>
  <c r="R26" i="12"/>
  <c r="E28" i="12"/>
  <c r="D29" i="12"/>
  <c r="K25" i="12"/>
  <c r="J26" i="12"/>
  <c r="AB27" i="12"/>
  <c r="AC26" i="12"/>
  <c r="Q100" i="5"/>
  <c r="P100" i="5"/>
  <c r="P102" i="5"/>
  <c r="Q102" i="5"/>
  <c r="Q108" i="5"/>
  <c r="P108" i="5"/>
  <c r="Q89" i="5"/>
  <c r="P89" i="5"/>
  <c r="Q49" i="5"/>
  <c r="P49" i="5"/>
  <c r="P144" i="5"/>
  <c r="Q144" i="5"/>
  <c r="P133" i="5"/>
  <c r="Q133" i="5"/>
  <c r="P112" i="5"/>
  <c r="Q112" i="5"/>
  <c r="Q106" i="5"/>
  <c r="P106" i="5"/>
  <c r="Q43" i="5"/>
  <c r="P43" i="5"/>
  <c r="Q99" i="5"/>
  <c r="P99" i="5"/>
  <c r="Q58" i="5"/>
  <c r="P58" i="5"/>
  <c r="P12" i="5"/>
  <c r="Q12" i="5"/>
  <c r="P50" i="5"/>
  <c r="Q50" i="5"/>
  <c r="P44" i="5"/>
  <c r="Q44" i="5"/>
  <c r="P114" i="5"/>
  <c r="Q114" i="5"/>
  <c r="P18" i="5"/>
  <c r="Q18" i="5"/>
  <c r="Q190" i="5"/>
  <c r="P190" i="5"/>
  <c r="P86" i="5"/>
  <c r="Q86" i="5"/>
  <c r="Q57" i="5"/>
  <c r="P57" i="5"/>
  <c r="P129" i="5"/>
  <c r="Q129" i="5"/>
  <c r="Q175" i="5"/>
  <c r="P175" i="5"/>
  <c r="Q199" i="5"/>
  <c r="P199" i="5"/>
  <c r="Q121" i="5"/>
  <c r="P121" i="5"/>
  <c r="P40" i="5"/>
  <c r="Q40" i="5"/>
  <c r="P48" i="5"/>
  <c r="Q48" i="5"/>
  <c r="Q47" i="5"/>
  <c r="P47" i="5"/>
  <c r="Q33" i="5"/>
  <c r="P33" i="5"/>
  <c r="P104" i="5"/>
  <c r="Q104" i="5"/>
  <c r="Q173" i="5"/>
  <c r="P173" i="5"/>
  <c r="P55" i="5"/>
  <c r="Q55" i="5"/>
  <c r="P141" i="5"/>
  <c r="Q141" i="5"/>
  <c r="P21" i="5"/>
  <c r="Q21" i="5"/>
  <c r="Q19" i="5"/>
  <c r="P19" i="5"/>
  <c r="Q131" i="5"/>
  <c r="P131" i="5"/>
  <c r="Q122" i="5"/>
  <c r="P122" i="5"/>
  <c r="Q84" i="5"/>
  <c r="P84" i="5"/>
  <c r="P92" i="5"/>
  <c r="Q92" i="5"/>
  <c r="P154" i="5"/>
  <c r="Q154" i="5"/>
  <c r="P142" i="5"/>
  <c r="Q142" i="5"/>
  <c r="Q36" i="5"/>
  <c r="P36" i="5"/>
  <c r="P42" i="5"/>
  <c r="Q42" i="5"/>
  <c r="Q172" i="5"/>
  <c r="P172" i="5"/>
  <c r="Q94" i="5"/>
  <c r="P94" i="5"/>
  <c r="Q137" i="5"/>
  <c r="P137" i="5"/>
  <c r="P184" i="5"/>
  <c r="Q184" i="5"/>
  <c r="P101" i="5"/>
  <c r="Q101" i="5"/>
  <c r="P160" i="5"/>
  <c r="Q160" i="5"/>
  <c r="Q80" i="5"/>
  <c r="P80" i="5"/>
  <c r="Q5" i="5"/>
  <c r="P5" i="5"/>
  <c r="P24" i="5"/>
  <c r="Q24" i="5"/>
  <c r="Q20" i="5"/>
  <c r="P20" i="5"/>
  <c r="Q13" i="5"/>
  <c r="P13" i="5"/>
  <c r="P88" i="5"/>
  <c r="Q88" i="5"/>
  <c r="Q157" i="5"/>
  <c r="P157" i="5"/>
  <c r="Q39" i="5"/>
  <c r="P39" i="5"/>
  <c r="Q127" i="5"/>
  <c r="P127" i="5"/>
  <c r="P8" i="5"/>
  <c r="Q8" i="5"/>
  <c r="P66" i="5"/>
  <c r="Q66" i="5"/>
  <c r="Q171" i="5"/>
  <c r="P171" i="5"/>
  <c r="Q148" i="5"/>
  <c r="P148" i="5"/>
  <c r="Q180" i="5"/>
  <c r="P180" i="5"/>
  <c r="Q82" i="5"/>
  <c r="P82" i="5"/>
  <c r="P138" i="5"/>
  <c r="Q138" i="5"/>
  <c r="Q174" i="5"/>
  <c r="P174" i="5"/>
  <c r="Q52" i="5"/>
  <c r="P52" i="5"/>
  <c r="P28" i="5"/>
  <c r="Q28" i="5"/>
  <c r="P188" i="5"/>
  <c r="Q188" i="5"/>
  <c r="Q126" i="5"/>
  <c r="P126" i="5"/>
  <c r="Q136" i="5"/>
  <c r="P136" i="5"/>
  <c r="Q109" i="5"/>
  <c r="P109" i="5"/>
  <c r="Q17" i="5"/>
  <c r="P17" i="5"/>
  <c r="Q125" i="5"/>
  <c r="P125" i="5"/>
  <c r="Q41" i="5"/>
  <c r="P41" i="5"/>
  <c r="Q191" i="5"/>
  <c r="P191" i="5"/>
  <c r="Q189" i="5"/>
  <c r="P189" i="5"/>
  <c r="Q181" i="5"/>
  <c r="P181" i="5"/>
  <c r="P192" i="5"/>
  <c r="Q192" i="5"/>
  <c r="P73" i="5"/>
  <c r="Q73" i="5"/>
  <c r="P143" i="5"/>
  <c r="Q143" i="5"/>
  <c r="P23" i="5"/>
  <c r="Q23" i="5"/>
  <c r="P111" i="5"/>
  <c r="Q111" i="5"/>
  <c r="Q182" i="5"/>
  <c r="P182" i="5"/>
  <c r="P98" i="5"/>
  <c r="Q98" i="5"/>
  <c r="Q130" i="5"/>
  <c r="P130" i="5"/>
  <c r="Q150" i="5"/>
  <c r="P150" i="5"/>
  <c r="Q140" i="5"/>
  <c r="P140" i="5"/>
  <c r="Q124" i="5"/>
  <c r="P124" i="5"/>
  <c r="Q74" i="5"/>
  <c r="P74" i="5"/>
  <c r="Q116" i="5"/>
  <c r="P116" i="5"/>
  <c r="P60" i="5"/>
  <c r="Q60" i="5"/>
  <c r="P196" i="5"/>
  <c r="Q196" i="5"/>
  <c r="Q132" i="5"/>
  <c r="P132" i="5"/>
  <c r="Q168" i="5"/>
  <c r="P168" i="5"/>
  <c r="Q32" i="5"/>
  <c r="P32" i="5"/>
  <c r="P183" i="5"/>
  <c r="Q183" i="5"/>
  <c r="P87" i="5"/>
  <c r="Q87" i="5"/>
  <c r="Q7" i="5"/>
  <c r="P7" i="5"/>
  <c r="Q167" i="5"/>
  <c r="P167" i="5"/>
  <c r="P165" i="5"/>
  <c r="Q165" i="5"/>
  <c r="P153" i="5"/>
  <c r="Q153" i="5"/>
  <c r="P177" i="5"/>
  <c r="Q177" i="5"/>
  <c r="Q59" i="5"/>
  <c r="P59" i="5"/>
  <c r="P128" i="5"/>
  <c r="Q128" i="5"/>
  <c r="Q9" i="5"/>
  <c r="P9" i="5"/>
  <c r="P96" i="5"/>
  <c r="Q96" i="5"/>
  <c r="Q68" i="5"/>
  <c r="P68" i="5"/>
  <c r="Q27" i="5"/>
  <c r="P27" i="5"/>
  <c r="Q6" i="5"/>
  <c r="P6" i="5"/>
  <c r="P30" i="5"/>
  <c r="Q30" i="5"/>
  <c r="Q145" i="5"/>
  <c r="P145" i="5"/>
  <c r="P139" i="5"/>
  <c r="Q139" i="5"/>
  <c r="Q45" i="5"/>
  <c r="P45" i="5"/>
  <c r="P81" i="5"/>
  <c r="Q81" i="5"/>
  <c r="P170" i="5"/>
  <c r="Q170" i="5"/>
  <c r="Q110" i="5"/>
  <c r="P110" i="5"/>
  <c r="Q123" i="5"/>
  <c r="P123" i="5"/>
  <c r="P76" i="5"/>
  <c r="Q76" i="5"/>
  <c r="Q164" i="5"/>
  <c r="P164" i="5"/>
  <c r="Q62" i="5"/>
  <c r="P62" i="5"/>
  <c r="Q176" i="5"/>
  <c r="P176" i="5"/>
  <c r="Q11" i="5"/>
  <c r="P11" i="5"/>
  <c r="Q120" i="5"/>
  <c r="P120" i="5"/>
  <c r="P107" i="5"/>
  <c r="Q107" i="5"/>
  <c r="Q29" i="5"/>
  <c r="P29" i="5"/>
  <c r="Q185" i="5"/>
  <c r="P185" i="5"/>
  <c r="P115" i="5"/>
  <c r="Q115" i="5"/>
  <c r="Q156" i="5"/>
  <c r="P156" i="5"/>
  <c r="P67" i="5"/>
  <c r="Q67" i="5"/>
  <c r="P163" i="5"/>
  <c r="Q163" i="5"/>
  <c r="Q26" i="5"/>
  <c r="P26" i="5"/>
  <c r="Q147" i="5"/>
  <c r="P147" i="5"/>
  <c r="P162" i="5"/>
  <c r="Q162" i="5"/>
  <c r="Q166" i="5"/>
  <c r="P166" i="5"/>
  <c r="P118" i="5"/>
  <c r="Q118" i="5"/>
  <c r="Q134" i="5"/>
  <c r="P134" i="5"/>
  <c r="Q54" i="5"/>
  <c r="P54" i="5"/>
  <c r="Q46" i="5"/>
  <c r="P46" i="5"/>
  <c r="Q151" i="5"/>
  <c r="P151" i="5"/>
  <c r="Q103" i="5"/>
  <c r="P103" i="5"/>
  <c r="Q64" i="5"/>
  <c r="P64" i="5"/>
  <c r="P197" i="5"/>
  <c r="Q197" i="5"/>
  <c r="P113" i="5"/>
  <c r="Q113" i="5"/>
  <c r="Q95" i="5"/>
  <c r="P95" i="5"/>
  <c r="P93" i="5"/>
  <c r="Q93" i="5"/>
  <c r="Q85" i="5"/>
  <c r="P85" i="5"/>
  <c r="P135" i="5"/>
  <c r="Q135" i="5"/>
  <c r="P15" i="5"/>
  <c r="Q15" i="5"/>
  <c r="Q83" i="5"/>
  <c r="P83" i="5"/>
  <c r="P169" i="5"/>
  <c r="Q169" i="5"/>
  <c r="Q53" i="5"/>
  <c r="P53" i="5"/>
  <c r="Q35" i="5"/>
  <c r="P35" i="5"/>
  <c r="Q75" i="5"/>
  <c r="P75" i="5"/>
  <c r="Q90" i="5"/>
  <c r="P90" i="5"/>
  <c r="Q14" i="5"/>
  <c r="P14" i="5"/>
  <c r="Q56" i="5"/>
  <c r="P56" i="5"/>
  <c r="P193" i="5"/>
  <c r="Q193" i="5"/>
  <c r="Q161" i="5"/>
  <c r="P161" i="5"/>
  <c r="Q200" i="5"/>
  <c r="P200" i="5"/>
  <c r="P198" i="5"/>
  <c r="Q198" i="5"/>
  <c r="Q179" i="5"/>
  <c r="P179" i="5"/>
  <c r="P10" i="5"/>
  <c r="Q10" i="5"/>
  <c r="P22" i="5"/>
  <c r="Q22" i="5"/>
  <c r="Q38" i="5"/>
  <c r="P38" i="5"/>
  <c r="Q16" i="5"/>
  <c r="P16" i="5"/>
  <c r="Q105" i="5"/>
  <c r="P105" i="5"/>
  <c r="P152" i="5"/>
  <c r="Q152" i="5"/>
  <c r="P117" i="5"/>
  <c r="Q117" i="5"/>
  <c r="P149" i="5"/>
  <c r="Q149" i="5"/>
  <c r="Q97" i="5"/>
  <c r="P97" i="5"/>
  <c r="Q65" i="5"/>
  <c r="P65" i="5"/>
  <c r="P51" i="5"/>
  <c r="Q51" i="5"/>
  <c r="Q34" i="5"/>
  <c r="P34" i="5"/>
  <c r="P91" i="5"/>
  <c r="Q91" i="5"/>
  <c r="P146" i="5"/>
  <c r="Q146" i="5"/>
  <c r="Q186" i="5"/>
  <c r="P186" i="5"/>
  <c r="P195" i="5"/>
  <c r="Q195" i="5"/>
  <c r="Q78" i="5"/>
  <c r="P78" i="5"/>
  <c r="Q194" i="5"/>
  <c r="P194" i="5"/>
  <c r="P178" i="5"/>
  <c r="Q178" i="5"/>
  <c r="P158" i="5"/>
  <c r="Q158" i="5"/>
  <c r="Q70" i="5"/>
  <c r="P70" i="5"/>
  <c r="Q63" i="5"/>
  <c r="P63" i="5"/>
  <c r="Q77" i="5"/>
  <c r="P77" i="5"/>
  <c r="Q25" i="5"/>
  <c r="P25" i="5"/>
  <c r="P31" i="5"/>
  <c r="Q31" i="5"/>
  <c r="Q159" i="5"/>
  <c r="P159" i="5"/>
  <c r="P79" i="5"/>
  <c r="Q79" i="5"/>
  <c r="P72" i="5"/>
  <c r="Q72" i="5"/>
  <c r="P71" i="5"/>
  <c r="Q71" i="5"/>
  <c r="Q61" i="5"/>
  <c r="P61" i="5"/>
  <c r="Q119" i="5"/>
  <c r="P119" i="5"/>
  <c r="Q187" i="5"/>
  <c r="P187" i="5"/>
  <c r="Q69" i="5"/>
  <c r="P69" i="5"/>
  <c r="Q155" i="5"/>
  <c r="P155" i="5"/>
  <c r="Q37" i="5"/>
  <c r="P37" i="5"/>
  <c r="X29" i="12"/>
  <c r="Z28" i="12"/>
  <c r="M25" i="12" a="1"/>
  <c r="M25" i="12"/>
  <c r="Y27" i="12" a="1"/>
  <c r="Y27" i="12"/>
  <c r="AA27" i="12"/>
  <c r="AG26" i="12"/>
  <c r="AD29" i="12"/>
  <c r="AF28" i="12"/>
  <c r="AE27" i="12" a="1"/>
  <c r="AE27" i="12"/>
  <c r="AG27" i="12"/>
  <c r="L27" i="12"/>
  <c r="R27" i="12"/>
  <c r="G28" i="12" a="1"/>
  <c r="G28" i="12"/>
  <c r="S25" i="12" a="1"/>
  <c r="S25" i="12"/>
  <c r="AC27" i="12"/>
  <c r="AB28" i="12"/>
  <c r="P27" i="12"/>
  <c r="Q26" i="12"/>
  <c r="F30" i="12"/>
  <c r="K26" i="12"/>
  <c r="J27" i="12"/>
  <c r="E29" i="12"/>
  <c r="D30" i="12"/>
  <c r="V28" i="12"/>
  <c r="W27" i="12"/>
  <c r="Y28" i="12" a="1"/>
  <c r="Y28" i="12"/>
  <c r="AA28" i="12"/>
  <c r="X30" i="12"/>
  <c r="Z29" i="12"/>
  <c r="AD30" i="12"/>
  <c r="AF29" i="12"/>
  <c r="AE28" i="12" a="1"/>
  <c r="AE28" i="12"/>
  <c r="AG28" i="12"/>
  <c r="M26" i="12" a="1"/>
  <c r="M26" i="12"/>
  <c r="L28" i="12"/>
  <c r="S26" i="12" a="1"/>
  <c r="S26" i="12"/>
  <c r="R28" i="12"/>
  <c r="G29" i="12" a="1"/>
  <c r="G29" i="12"/>
  <c r="D31" i="12"/>
  <c r="E30" i="12"/>
  <c r="AC28" i="12"/>
  <c r="AB29" i="12"/>
  <c r="J28" i="12"/>
  <c r="K27" i="12"/>
  <c r="W28" i="12"/>
  <c r="V29" i="12"/>
  <c r="Q27" i="12"/>
  <c r="P28" i="12"/>
  <c r="F31" i="12"/>
  <c r="Y29" i="12" a="1"/>
  <c r="Y29" i="12"/>
  <c r="AE29" i="12" a="1"/>
  <c r="AE29" i="12"/>
  <c r="AG29" i="12"/>
  <c r="X31" i="12"/>
  <c r="Z30" i="12"/>
  <c r="AD31" i="12"/>
  <c r="AF30" i="12"/>
  <c r="S27" i="12" a="1"/>
  <c r="S27" i="12"/>
  <c r="M27" i="12" a="1"/>
  <c r="M27" i="12"/>
  <c r="L29" i="12"/>
  <c r="M28" i="12" a="1"/>
  <c r="M28" i="12"/>
  <c r="AE30" i="12" a="1"/>
  <c r="AE30" i="12"/>
  <c r="AG30" i="12"/>
  <c r="AA29" i="12"/>
  <c r="R29" i="12"/>
  <c r="F32" i="12"/>
  <c r="J29" i="12"/>
  <c r="K28" i="12"/>
  <c r="Q28" i="12"/>
  <c r="P29" i="12"/>
  <c r="AC29" i="12"/>
  <c r="AB30" i="12"/>
  <c r="V30" i="12"/>
  <c r="W29" i="12"/>
  <c r="G30" i="12" a="1"/>
  <c r="G30" i="12"/>
  <c r="D32" i="12"/>
  <c r="E31" i="12"/>
  <c r="X32" i="12"/>
  <c r="Z31" i="12"/>
  <c r="Y30" i="12" a="1"/>
  <c r="Y30" i="12"/>
  <c r="AA30" i="12"/>
  <c r="AD32" i="12"/>
  <c r="AF31" i="12"/>
  <c r="L30" i="12"/>
  <c r="M29" i="12" a="1"/>
  <c r="M29" i="12"/>
  <c r="G31" i="12" a="1"/>
  <c r="G31" i="12"/>
  <c r="R30" i="12"/>
  <c r="S28" i="12" a="1"/>
  <c r="S28" i="12"/>
  <c r="AB31" i="12"/>
  <c r="AC30" i="12"/>
  <c r="P30" i="12"/>
  <c r="Q29" i="12"/>
  <c r="F33" i="12"/>
  <c r="K29" i="12"/>
  <c r="J30" i="12"/>
  <c r="D33" i="12"/>
  <c r="E32" i="12"/>
  <c r="W30" i="12"/>
  <c r="V31" i="12"/>
  <c r="Y31" i="12" a="1"/>
  <c r="Y31" i="12"/>
  <c r="AA31" i="12"/>
  <c r="X33" i="12"/>
  <c r="Z32" i="12"/>
  <c r="AE31" i="12" a="1"/>
  <c r="AE31" i="12"/>
  <c r="AG31" i="12"/>
  <c r="AD33" i="12"/>
  <c r="AF33" i="12"/>
  <c r="L31" i="12"/>
  <c r="M30" i="12" a="1"/>
  <c r="M30" i="12"/>
  <c r="Y32" i="12" a="1"/>
  <c r="Y32" i="12"/>
  <c r="AA32" i="12"/>
  <c r="G32" i="12" a="1"/>
  <c r="G32" i="12"/>
  <c r="R31" i="12"/>
  <c r="S29" i="12" a="1"/>
  <c r="S29" i="12"/>
  <c r="E33" i="12"/>
  <c r="P31" i="12"/>
  <c r="Q30" i="12"/>
  <c r="K30" i="12"/>
  <c r="J31" i="12"/>
  <c r="V32" i="12"/>
  <c r="W31" i="12"/>
  <c r="AB32" i="12"/>
  <c r="AC31" i="12"/>
  <c r="AE32" i="12" a="1"/>
  <c r="AE32" i="12"/>
  <c r="Z33" i="12"/>
  <c r="AF32" i="12"/>
  <c r="L32" i="12"/>
  <c r="M31" i="12" a="1"/>
  <c r="M31" i="12"/>
  <c r="AE33" i="12" a="1"/>
  <c r="AE33" i="12"/>
  <c r="AG33" i="12"/>
  <c r="R32" i="12"/>
  <c r="S30" i="12" a="1"/>
  <c r="S30" i="12"/>
  <c r="G33" i="12" a="1"/>
  <c r="G33" i="12"/>
  <c r="AB33" i="12"/>
  <c r="AC32" i="12"/>
  <c r="J32" i="12"/>
  <c r="K31" i="12"/>
  <c r="W32" i="12"/>
  <c r="V33" i="12"/>
  <c r="Q31" i="12"/>
  <c r="P32" i="12"/>
  <c r="AG32" i="12"/>
  <c r="Y33" i="12" a="1"/>
  <c r="Y33" i="12"/>
  <c r="AA33" i="12"/>
  <c r="L33" i="12"/>
  <c r="S31" i="12" a="1"/>
  <c r="S31" i="12"/>
  <c r="R33" i="12"/>
  <c r="P33" i="12"/>
  <c r="Q32" i="12"/>
  <c r="W33" i="12"/>
  <c r="J33" i="12"/>
  <c r="K32" i="12"/>
  <c r="AC33" i="12"/>
  <c r="M32" i="12" a="1"/>
  <c r="M32" i="12"/>
  <c r="S32" i="12" a="1"/>
  <c r="S32" i="12"/>
  <c r="M33" i="12" a="1"/>
  <c r="M33" i="12"/>
  <c r="K33" i="12"/>
  <c r="Q33" i="12"/>
  <c r="AD7" i="12"/>
  <c r="AC8" i="12"/>
  <c r="S33" i="12" a="1"/>
  <c r="S33" i="12"/>
  <c r="X7" i="12"/>
  <c r="W8" i="12"/>
  <c r="H24" i="12"/>
  <c r="I24" i="12"/>
  <c r="H22" i="12"/>
  <c r="I22" i="12"/>
  <c r="H23" i="12"/>
  <c r="I23" i="12"/>
  <c r="H25" i="12"/>
  <c r="I25" i="12"/>
  <c r="H26" i="12"/>
  <c r="I26" i="12"/>
  <c r="H28" i="12"/>
  <c r="I28" i="12"/>
  <c r="H27" i="12"/>
  <c r="I27" i="12"/>
  <c r="H29" i="12"/>
  <c r="I29" i="12"/>
  <c r="H30" i="12"/>
  <c r="I30" i="12"/>
  <c r="H32" i="12"/>
  <c r="I32" i="12"/>
  <c r="H31" i="12"/>
  <c r="I31" i="12"/>
  <c r="H33" i="12"/>
  <c r="I33" i="12"/>
  <c r="F7" i="12"/>
  <c r="E8" i="12"/>
  <c r="N24" i="12"/>
  <c r="O24" i="12"/>
  <c r="N28" i="12"/>
  <c r="O28" i="12"/>
  <c r="N33" i="12"/>
  <c r="O33" i="12"/>
  <c r="N27" i="12"/>
  <c r="O27" i="12"/>
  <c r="N25" i="12"/>
  <c r="O25" i="12"/>
  <c r="N26" i="12"/>
  <c r="O26" i="12"/>
  <c r="N31" i="12"/>
  <c r="O31" i="12"/>
  <c r="N23" i="12"/>
  <c r="O23" i="12"/>
  <c r="N30" i="12"/>
  <c r="O30" i="12"/>
  <c r="N22" i="12"/>
  <c r="O22" i="12"/>
  <c r="N29" i="12"/>
  <c r="O29" i="12"/>
  <c r="N32" i="12"/>
  <c r="O32" i="12"/>
  <c r="T22" i="12"/>
  <c r="U22" i="12"/>
  <c r="T23" i="12"/>
  <c r="U23" i="12"/>
  <c r="T25" i="12"/>
  <c r="U25" i="12"/>
  <c r="T24" i="12"/>
  <c r="U24" i="12"/>
  <c r="T26" i="12"/>
  <c r="U26" i="12"/>
  <c r="T27" i="12"/>
  <c r="U27" i="12"/>
  <c r="T28" i="12"/>
  <c r="U28" i="12"/>
  <c r="T29" i="12"/>
  <c r="U29" i="12"/>
  <c r="T30" i="12"/>
  <c r="U30" i="12"/>
  <c r="T31" i="12"/>
  <c r="U31" i="12"/>
  <c r="T32" i="12"/>
  <c r="U32" i="12"/>
  <c r="T33" i="12"/>
  <c r="U33" i="12"/>
  <c r="L7" i="12"/>
  <c r="K8" i="12"/>
  <c r="R7" i="12"/>
  <c r="Q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tc={6A44CFC8-682B-47ED-B890-AD4E68596BB8}</author>
  </authors>
  <commentList>
    <comment ref="B7" authorId="0" shapeId="0" xr:uid="{6A44CFC8-682B-47ED-B890-AD4E68596BB8}">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Insert below the last line of this section an additional statement:
All weight reporting shall be done to the accuracy of the scale.  
E.g. if a scale reads 1.3 grams the value reported shall be 1.3 grams and not 1 gram.  Similarly, if the scale reads 1.6 grams the value reported shall be 1.6 grams and not 2 grams </t>
        </r>
      </text>
    </comment>
  </commentList>
</comments>
</file>

<file path=xl/sharedStrings.xml><?xml version="1.0" encoding="utf-8"?>
<sst xmlns="http://schemas.openxmlformats.org/spreadsheetml/2006/main" count="296" uniqueCount="179">
  <si>
    <t>Purpose of Form</t>
  </si>
  <si>
    <t>Acronym List</t>
  </si>
  <si>
    <t>This form is used to track the weight of machined, grown, laminated, bonded, or assembled components throughout manufacturing and post processing. This form is to provide a historical record of weight information; continue to fill in the same form after first delivery is made to Insitu.</t>
  </si>
  <si>
    <t>NCMR</t>
  </si>
  <si>
    <t>Non-conforming material request</t>
  </si>
  <si>
    <t>USL</t>
  </si>
  <si>
    <t>Upper Specification Limit (same as upper tolerance)</t>
  </si>
  <si>
    <t>LSL</t>
  </si>
  <si>
    <t>Lower Specification Limit (same as lower tolerance)</t>
  </si>
  <si>
    <t>UCL</t>
  </si>
  <si>
    <t>Upper Control Limit</t>
  </si>
  <si>
    <t>General Instructions</t>
  </si>
  <si>
    <t>LCL</t>
  </si>
  <si>
    <t>Lower Control Limit</t>
  </si>
  <si>
    <r>
      <t>Each form is only intended to track a single part number; each part produced by the supplier requires a separate form.</t>
    </r>
    <r>
      <rPr>
        <b/>
        <sz val="11"/>
        <color theme="1"/>
        <rFont val="Calibri"/>
        <family val="2"/>
        <scheme val="minor"/>
      </rPr>
      <t xml:space="preserve"> </t>
    </r>
    <r>
      <rPr>
        <b/>
        <sz val="11"/>
        <color theme="7"/>
        <rFont val="Calibri"/>
        <family val="2"/>
        <scheme val="minor"/>
      </rPr>
      <t xml:space="preserve">Data entry is only required on the "Form" Sheet. </t>
    </r>
  </si>
  <si>
    <t>MR</t>
  </si>
  <si>
    <t>Moving Range</t>
  </si>
  <si>
    <r>
      <t>P</t>
    </r>
    <r>
      <rPr>
        <b/>
        <vertAlign val="subscript"/>
        <sz val="11"/>
        <color theme="1"/>
        <rFont val="Calibri"/>
        <family val="2"/>
        <scheme val="minor"/>
      </rPr>
      <t>p</t>
    </r>
  </si>
  <si>
    <t>Process Performance</t>
  </si>
  <si>
    <r>
      <t>P</t>
    </r>
    <r>
      <rPr>
        <b/>
        <vertAlign val="subscript"/>
        <sz val="11"/>
        <color theme="1"/>
        <rFont val="Calibri"/>
        <family val="2"/>
        <scheme val="minor"/>
      </rPr>
      <t>pk</t>
    </r>
  </si>
  <si>
    <r>
      <t>Process Performance index: Adjusted P</t>
    </r>
    <r>
      <rPr>
        <vertAlign val="subscript"/>
        <sz val="11"/>
        <color theme="1"/>
        <rFont val="Calibri"/>
        <family val="2"/>
        <scheme val="minor"/>
      </rPr>
      <t>p</t>
    </r>
    <r>
      <rPr>
        <sz val="11"/>
        <color theme="1"/>
        <rFont val="Calibri"/>
        <family val="2"/>
        <scheme val="minor"/>
      </rPr>
      <t xml:space="preserve"> for the effect of non-centered distribution</t>
    </r>
  </si>
  <si>
    <t>All blue fields require supplier input</t>
  </si>
  <si>
    <t>After the initial table is filled, continue to enter data below in the appropriate columns; the table will automatically expand.</t>
  </si>
  <si>
    <t>Include the serial number and drawing revision for each individual part produced. In the case of non-serialized parts, include lot number, or any company identifier. Multiple drawing revisions can be included on a single weight tracking form. It is important that the drawing revision be listed for each individual part, as tolerances and control limits are driven by the drawing revision. For each drawing revision used in the form, fill in the tolerances in the revision table.</t>
  </si>
  <si>
    <t>Worksheets are protected to prevent errors from occurring due to reference changes. The sheets can be unprotected, but this is not recommended.</t>
  </si>
  <si>
    <t>Continue to fill in the same form after first delivery is made to Insitu.</t>
  </si>
  <si>
    <t>Scale Accuracy Requirements</t>
  </si>
  <si>
    <r>
      <t xml:space="preserve">Weights </t>
    </r>
    <r>
      <rPr>
        <b/>
        <sz val="11"/>
        <color theme="1"/>
        <rFont val="Calibri"/>
        <family val="2"/>
        <scheme val="minor"/>
      </rPr>
      <t>shall</t>
    </r>
    <r>
      <rPr>
        <sz val="11"/>
        <color theme="1"/>
        <rFont val="Calibri"/>
        <family val="2"/>
        <scheme val="minor"/>
      </rPr>
      <t xml:space="preserve"> be determined by using a calibrated scale.
If the drawing for the supplied component specifies a weight tolerance, then the accuracy of the scale </t>
    </r>
    <r>
      <rPr>
        <b/>
        <sz val="11"/>
        <color theme="1"/>
        <rFont val="Calibri"/>
        <family val="2"/>
        <scheme val="minor"/>
      </rPr>
      <t>shall</t>
    </r>
    <r>
      <rPr>
        <sz val="11"/>
        <color theme="1"/>
        <rFont val="Calibri"/>
        <family val="2"/>
        <scheme val="minor"/>
      </rPr>
      <t xml:space="preserve"> be equal to or more accurate than the last significant digit specified on the tolerance. If the weight specified is a whole number and no tolerance is specified on the drawing then the scale used shall be accurate to the tenths place (i.e. .1).</t>
    </r>
  </si>
  <si>
    <t>All weight reporting shall be done to the accuracy of the scale.  
Example:
If a drawing specifies a weight of 1kg but does not specify a tolerance then the scale used shall be accurate to .1kg.
If a drawing specifies a weight tolerance of +/- .15 grams, each part shall be weighed with a scale accurate to .01 grams.
If a scale reads 1.3 grams the value reported shall be 1.3 grams and not 1 gram.
If a scale reads 1.6 grams the value reported shall be 1.6 grams and not 2 grams.</t>
  </si>
  <si>
    <t>Parts with multiple Manufacturing or Finishing Operations</t>
  </si>
  <si>
    <t>Record in-process weights in columns specified in the form. Enter process name in the cells containing "Enter Process" above its respective column, examples include "plating" and "priming".</t>
  </si>
  <si>
    <t>If incoming weight is measured, this can be placed in the "process 1 column"</t>
  </si>
  <si>
    <t>Meaning of Process Plots Tab</t>
  </si>
  <si>
    <t>This form utilizes I-MR or Individuals-Moving Range charts. This monitors the difference between consecutive data points known as the moving range (MR), which is then used to determine the Upper Control Limit (UCL) and Lower Control Limit (LCL). The UCL and LCL are more meant to provide a visualization of the variability of the data, not necessarily to determine if the process is actually in control or not. The following scenarios are better indicators that a process is out of control:</t>
  </si>
  <si>
    <t>•9 consecutive observations on the same side of center line</t>
  </si>
  <si>
    <t>•6 consecutive observations, all decreasing or increasing</t>
  </si>
  <si>
    <t>•14 consecutive observations alternating up and down</t>
  </si>
  <si>
    <t>•2 out of 3 consecutive observations, more than 2 sigma on the same side of central line</t>
  </si>
  <si>
    <t>•4 out of 5 consecutive observations more than 1 sigma from the center line, on the same side</t>
  </si>
  <si>
    <t>•15 consecutive observations within 1 sigma from center line, no matter which side</t>
  </si>
  <si>
    <t>•8 consecutive observations more than 1 sigma from the center line, no matter which side</t>
  </si>
  <si>
    <t>Purpose of Revision Statistics Tab</t>
  </si>
  <si>
    <r>
      <t>The population standard deviation, minimum and maximum values are calculated according to drawing revision. These are also used to generate histograms for each drawing revision, with an overlay of an idealized normal distribution of the weights. Likewise, the standard deviation, upper specification limit (USL, corresponding to the Upper tolerance value), and lower specification limit (LSL, corresponding to the Lower tolerance level) are used to the calculate process performance metrics: P</t>
    </r>
    <r>
      <rPr>
        <vertAlign val="subscript"/>
        <sz val="11"/>
        <color theme="1"/>
        <rFont val="Calibri"/>
        <family val="2"/>
        <scheme val="minor"/>
      </rPr>
      <t>p</t>
    </r>
    <r>
      <rPr>
        <sz val="11"/>
        <color theme="1"/>
        <rFont val="Calibri"/>
        <family val="2"/>
        <scheme val="minor"/>
      </rPr>
      <t xml:space="preserve"> and P</t>
    </r>
    <r>
      <rPr>
        <vertAlign val="subscript"/>
        <sz val="11"/>
        <color theme="1"/>
        <rFont val="Calibri"/>
        <family val="2"/>
        <scheme val="minor"/>
      </rPr>
      <t>pk</t>
    </r>
    <r>
      <rPr>
        <sz val="11"/>
        <color theme="1"/>
        <rFont val="Calibri"/>
        <family val="2"/>
        <scheme val="minor"/>
      </rPr>
      <t>. These provide a measure of past performance of the process normalized to the specifications. Values for P</t>
    </r>
    <r>
      <rPr>
        <vertAlign val="subscript"/>
        <sz val="11"/>
        <color theme="1"/>
        <rFont val="Calibri"/>
        <family val="2"/>
        <scheme val="minor"/>
      </rPr>
      <t>p</t>
    </r>
    <r>
      <rPr>
        <sz val="11"/>
        <color theme="1"/>
        <rFont val="Calibri"/>
        <family val="2"/>
        <scheme val="minor"/>
      </rPr>
      <t xml:space="preserve"> and P</t>
    </r>
    <r>
      <rPr>
        <vertAlign val="subscript"/>
        <sz val="11"/>
        <color theme="1"/>
        <rFont val="Calibri"/>
        <family val="2"/>
        <scheme val="minor"/>
      </rPr>
      <t>pk</t>
    </r>
    <r>
      <rPr>
        <sz val="11"/>
        <color theme="1"/>
        <rFont val="Calibri"/>
        <family val="2"/>
        <scheme val="minor"/>
      </rPr>
      <t xml:space="preserve"> should remain greater than 1.00 to ensure the process and products meet Insitu's standards.</t>
    </r>
  </si>
  <si>
    <t>All these statistics depend on the assumption of normally distributed data. The form runs a Chi-squared test that will flag data if it can be said with a 95% confidence level that this assumption is wrong.</t>
  </si>
  <si>
    <t/>
  </si>
  <si>
    <t>Form</t>
  </si>
  <si>
    <t>FORM-01518</t>
  </si>
  <si>
    <t>Supplier Weight Tracking Form (Rev 6)</t>
  </si>
  <si>
    <t>Supplier</t>
  </si>
  <si>
    <t>Part Number</t>
  </si>
  <si>
    <t>Part Description</t>
  </si>
  <si>
    <t>σ (for control limits)</t>
  </si>
  <si>
    <t>Revision</t>
  </si>
  <si>
    <t>Tolerances</t>
  </si>
  <si>
    <t>Average Weight</t>
  </si>
  <si>
    <t>Standard Dev.</t>
  </si>
  <si>
    <t>MAX</t>
  </si>
  <si>
    <t>MIN</t>
  </si>
  <si>
    <t>Total Number</t>
  </si>
  <si>
    <t>Over Tol.</t>
  </si>
  <si>
    <t>Under Tol.</t>
  </si>
  <si>
    <t>Yield</t>
  </si>
  <si>
    <t xml:space="preserve">Upper </t>
  </si>
  <si>
    <t>Lower</t>
  </si>
  <si>
    <t>For Multiple Manufacturing/Finishing Operations</t>
  </si>
  <si>
    <t>Serial Number</t>
  </si>
  <si>
    <t>Drawing Rev</t>
  </si>
  <si>
    <t>Enter Process 1</t>
  </si>
  <si>
    <t>Enter Process 2</t>
  </si>
  <si>
    <t>Enter Process 3</t>
  </si>
  <si>
    <t>Enter Process 4</t>
  </si>
  <si>
    <t>Final Weight (grams)</t>
  </si>
  <si>
    <t>NCMR#</t>
  </si>
  <si>
    <t>Date</t>
  </si>
  <si>
    <t>Notes</t>
  </si>
  <si>
    <t>Part Weight</t>
  </si>
  <si>
    <t>No Data Entry Required</t>
  </si>
  <si>
    <t>Rev:</t>
  </si>
  <si>
    <t>Average</t>
  </si>
  <si>
    <t>Max</t>
  </si>
  <si>
    <t>Min</t>
  </si>
  <si>
    <r>
      <t>P</t>
    </r>
    <r>
      <rPr>
        <vertAlign val="subscript"/>
        <sz val="11"/>
        <color theme="0"/>
        <rFont val="Calibri"/>
        <family val="2"/>
        <scheme val="minor"/>
      </rPr>
      <t>p</t>
    </r>
  </si>
  <si>
    <r>
      <t>P</t>
    </r>
    <r>
      <rPr>
        <vertAlign val="subscript"/>
        <sz val="11"/>
        <color theme="0"/>
        <rFont val="Calibri"/>
        <family val="2"/>
        <scheme val="minor"/>
      </rPr>
      <t>pk</t>
    </r>
  </si>
  <si>
    <r>
      <t>Χ</t>
    </r>
    <r>
      <rPr>
        <i/>
        <vertAlign val="superscript"/>
        <sz val="11"/>
        <color theme="0"/>
        <rFont val="Cambria"/>
        <family val="1"/>
      </rPr>
      <t>2</t>
    </r>
  </si>
  <si>
    <t>Critical Value</t>
  </si>
  <si>
    <t>Final Weight Data</t>
  </si>
  <si>
    <t>Rev</t>
  </si>
  <si>
    <t>"x" Values</t>
  </si>
  <si>
    <t>Normal Distribution</t>
  </si>
  <si>
    <t>Bin</t>
  </si>
  <si>
    <t>Frequency</t>
  </si>
  <si>
    <t>Cumulative Normal Dist.</t>
  </si>
  <si>
    <t>(O-E)^2/E</t>
  </si>
  <si>
    <t>Drawing Rev.</t>
  </si>
  <si>
    <t>Incoming Weight</t>
  </si>
  <si>
    <t>Standard Deviation</t>
  </si>
  <si>
    <t>X-Bar</t>
  </si>
  <si>
    <t>R-Bar</t>
  </si>
  <si>
    <r>
      <rPr>
        <b/>
        <sz val="10"/>
        <color theme="0"/>
        <rFont val="Calibri"/>
        <family val="2"/>
      </rPr>
      <t>Δ</t>
    </r>
    <r>
      <rPr>
        <b/>
        <sz val="10"/>
        <color theme="0"/>
        <rFont val="Arial"/>
        <family val="2"/>
      </rPr>
      <t xml:space="preserve"> Weight during process 1</t>
    </r>
  </si>
  <si>
    <r>
      <rPr>
        <b/>
        <sz val="10"/>
        <color theme="0"/>
        <rFont val="Calibri"/>
        <family val="2"/>
      </rPr>
      <t>Δ</t>
    </r>
    <r>
      <rPr>
        <b/>
        <sz val="10"/>
        <color theme="0"/>
        <rFont val="Arial"/>
        <family val="2"/>
      </rPr>
      <t xml:space="preserve"> Weight during process 2</t>
    </r>
  </si>
  <si>
    <r>
      <rPr>
        <b/>
        <sz val="10"/>
        <color theme="0"/>
        <rFont val="Calibri"/>
        <family val="2"/>
      </rPr>
      <t>Δ</t>
    </r>
    <r>
      <rPr>
        <b/>
        <sz val="10"/>
        <color theme="0"/>
        <rFont val="Arial"/>
        <family val="2"/>
      </rPr>
      <t xml:space="preserve"> Weight during process 3</t>
    </r>
  </si>
  <si>
    <r>
      <rPr>
        <b/>
        <sz val="10"/>
        <color theme="0"/>
        <rFont val="Calibri"/>
        <family val="2"/>
      </rPr>
      <t>Δ</t>
    </r>
    <r>
      <rPr>
        <b/>
        <sz val="10"/>
        <color theme="0"/>
        <rFont val="Arial"/>
        <family val="2"/>
      </rPr>
      <t xml:space="preserve"> Weight during process 4</t>
    </r>
  </si>
  <si>
    <t>Upper Tolerance limit</t>
  </si>
  <si>
    <t>Lower Tolerance Limit</t>
  </si>
  <si>
    <t>Column1</t>
  </si>
  <si>
    <t>Column2</t>
  </si>
  <si>
    <t>Column3</t>
  </si>
  <si>
    <t>Column4</t>
  </si>
  <si>
    <t>Column5</t>
  </si>
  <si>
    <t>Column6</t>
  </si>
  <si>
    <t>UCL7</t>
  </si>
  <si>
    <t>LCL8</t>
  </si>
  <si>
    <t>Column9</t>
  </si>
  <si>
    <t>Outgoing weight</t>
  </si>
  <si>
    <t>Column10</t>
  </si>
  <si>
    <t>Column11</t>
  </si>
  <si>
    <t>Column12</t>
  </si>
  <si>
    <t>UCL13</t>
  </si>
  <si>
    <t>LCL14</t>
  </si>
  <si>
    <t>UCL15</t>
  </si>
  <si>
    <t>LCL16</t>
  </si>
  <si>
    <t>Column17</t>
  </si>
  <si>
    <t>Outgoing Weight18</t>
  </si>
  <si>
    <t>Column19</t>
  </si>
  <si>
    <t>Column20</t>
  </si>
  <si>
    <t>Column21</t>
  </si>
  <si>
    <t>UCL22</t>
  </si>
  <si>
    <t>LCL23</t>
  </si>
  <si>
    <t>UCL24</t>
  </si>
  <si>
    <t>LCL25</t>
  </si>
  <si>
    <t>Column26</t>
  </si>
  <si>
    <t>Outgoing Weight27</t>
  </si>
  <si>
    <t>Column28</t>
  </si>
  <si>
    <t>Column29</t>
  </si>
  <si>
    <t>Column30</t>
  </si>
  <si>
    <t>UCL31</t>
  </si>
  <si>
    <t>LCL32</t>
  </si>
  <si>
    <t>UCL33</t>
  </si>
  <si>
    <t>LCL34</t>
  </si>
  <si>
    <t>Column35</t>
  </si>
  <si>
    <t>Final Weight</t>
  </si>
  <si>
    <t>Column36</t>
  </si>
  <si>
    <t>Column37</t>
  </si>
  <si>
    <t>Column38</t>
  </si>
  <si>
    <t>UCL39</t>
  </si>
  <si>
    <t>LCL40</t>
  </si>
  <si>
    <t>UCL41</t>
  </si>
  <si>
    <t>LCL42</t>
  </si>
  <si>
    <t>Column43</t>
  </si>
  <si>
    <t>Column44</t>
  </si>
  <si>
    <t>Column45</t>
  </si>
  <si>
    <t>Averages For Each Drawing Rev.</t>
  </si>
  <si>
    <t>Process 1</t>
  </si>
  <si>
    <t>Process 2</t>
  </si>
  <si>
    <t>Process 3</t>
  </si>
  <si>
    <t>Process 4</t>
  </si>
  <si>
    <t>Final</t>
  </si>
  <si>
    <t>Weight</t>
  </si>
  <si>
    <t>Moving Range Average</t>
  </si>
  <si>
    <t>Weight2</t>
  </si>
  <si>
    <t>Standard Deviation2</t>
  </si>
  <si>
    <t>MAX2</t>
  </si>
  <si>
    <t>MIN2</t>
  </si>
  <si>
    <t>Moving Range Average5</t>
  </si>
  <si>
    <t>Weight4</t>
  </si>
  <si>
    <t>Standard Deviation3</t>
  </si>
  <si>
    <t>MAX3</t>
  </si>
  <si>
    <t>MIN3</t>
  </si>
  <si>
    <t>Moving Range Average4</t>
  </si>
  <si>
    <t>Weight6</t>
  </si>
  <si>
    <t>Standard Deviation4</t>
  </si>
  <si>
    <t>MAX4</t>
  </si>
  <si>
    <t>MIN4</t>
  </si>
  <si>
    <t>Moving Range Average3</t>
  </si>
  <si>
    <t>Weight8</t>
  </si>
  <si>
    <t>Standard Deviation5</t>
  </si>
  <si>
    <t>MAX5</t>
  </si>
  <si>
    <t>MIN5</t>
  </si>
  <si>
    <t>Moving Range Average2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</si>
</sst>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yyyy/mm/dd;@"/>
  </numFmts>
  <fonts count="30">
    <font>
      <sz val="11"/>
      <color theme="1"/>
      <name val="Calibri"/>
      <family val="2"/>
      <scheme val="minor"/>
    </font>
    <font>
      <sz val="9"/>
      <color theme="0"/>
      <name val="Arial"/>
      <family val="2"/>
    </font>
    <font>
      <sz val="9"/>
      <color theme="1"/>
      <name val="Arial"/>
      <family val="2"/>
    </font>
    <font>
      <sz val="11"/>
      <name val="Calibri"/>
      <family val="2"/>
      <scheme val="minor"/>
    </font>
    <font>
      <sz val="10"/>
      <color theme="1"/>
      <name val="Arial"/>
      <family val="2"/>
    </font>
    <font>
      <sz val="11"/>
      <color theme="0"/>
      <name val="Calibri"/>
      <family val="2"/>
      <scheme val="minor"/>
    </font>
    <font>
      <b/>
      <sz val="11"/>
      <color theme="1"/>
      <name val="Calibri"/>
      <family val="2"/>
      <scheme val="minor"/>
    </font>
    <font>
      <b/>
      <sz val="11"/>
      <color theme="0"/>
      <name val="Calibri"/>
      <family val="2"/>
      <scheme val="minor"/>
    </font>
    <font>
      <b/>
      <sz val="9"/>
      <color theme="0"/>
      <name val="Arial"/>
      <family val="2"/>
    </font>
    <font>
      <b/>
      <sz val="10"/>
      <color theme="0"/>
      <name val="Arial"/>
      <family val="2"/>
    </font>
    <font>
      <b/>
      <i/>
      <sz val="9"/>
      <color theme="0"/>
      <name val="Arial"/>
      <family val="2"/>
    </font>
    <font>
      <b/>
      <sz val="10"/>
      <color theme="0"/>
      <name val="Calibri"/>
      <family val="2"/>
    </font>
    <font>
      <b/>
      <sz val="9"/>
      <color theme="0"/>
      <name val="HelveticaNeueLT"/>
    </font>
    <font>
      <b/>
      <sz val="11"/>
      <name val="Calibri"/>
      <family val="2"/>
      <scheme val="minor"/>
    </font>
    <font>
      <b/>
      <i/>
      <sz val="11"/>
      <color theme="0"/>
      <name val="Calibri"/>
      <family val="2"/>
      <scheme val="minor"/>
    </font>
    <font>
      <b/>
      <sz val="18"/>
      <color theme="1"/>
      <name val="Calibri"/>
      <family val="2"/>
      <scheme val="minor"/>
    </font>
    <font>
      <b/>
      <sz val="20"/>
      <color theme="1"/>
      <name val="Calibri"/>
      <family val="2"/>
      <scheme val="minor"/>
    </font>
    <font>
      <sz val="11"/>
      <color theme="1"/>
      <name val="Calibri"/>
      <family val="2"/>
      <scheme val="minor"/>
    </font>
    <font>
      <vertAlign val="subscript"/>
      <sz val="11"/>
      <color theme="0"/>
      <name val="Calibri"/>
      <family val="2"/>
      <scheme val="minor"/>
    </font>
    <font>
      <vertAlign val="subscript"/>
      <sz val="11"/>
      <color theme="1"/>
      <name val="Calibri"/>
      <family val="2"/>
      <scheme val="minor"/>
    </font>
    <font>
      <b/>
      <vertAlign val="subscript"/>
      <sz val="11"/>
      <color theme="1"/>
      <name val="Calibri"/>
      <family val="2"/>
      <scheme val="minor"/>
    </font>
    <font>
      <b/>
      <i/>
      <sz val="14"/>
      <color theme="1"/>
      <name val="Calibri"/>
      <family val="2"/>
      <scheme val="minor"/>
    </font>
    <font>
      <i/>
      <sz val="11"/>
      <color theme="0"/>
      <name val="Cambria"/>
      <family val="1"/>
    </font>
    <font>
      <i/>
      <vertAlign val="superscript"/>
      <sz val="11"/>
      <color theme="0"/>
      <name val="Cambria"/>
      <family val="1"/>
    </font>
    <font>
      <b/>
      <sz val="14"/>
      <color theme="3"/>
      <name val="Calibri"/>
      <family val="2"/>
      <scheme val="minor"/>
    </font>
    <font>
      <b/>
      <sz val="11"/>
      <color theme="7"/>
      <name val="Calibri"/>
      <family val="2"/>
      <scheme val="minor"/>
    </font>
    <font>
      <b/>
      <sz val="14"/>
      <color rgb="FFFF0000"/>
      <name val="Calibri"/>
      <family val="2"/>
      <scheme val="minor"/>
    </font>
    <font>
      <sz val="12"/>
      <color theme="1"/>
      <name val="Arial"/>
      <family val="2"/>
    </font>
    <font>
      <i/>
      <sz val="12"/>
      <color theme="2"/>
      <name val="Arial"/>
      <family val="2"/>
    </font>
    <font>
      <sz val="12"/>
      <color theme="0" tint="-0.34998626667073579"/>
      <name val="Arial"/>
      <family val="2"/>
    </font>
  </fonts>
  <fills count="11">
    <fill>
      <patternFill patternType="none"/>
    </fill>
    <fill>
      <patternFill patternType="gray125"/>
    </fill>
    <fill>
      <patternFill patternType="solid">
        <fgColor rgb="FFA5ACAF"/>
        <bgColor indexed="64"/>
      </patternFill>
    </fill>
    <fill>
      <patternFill patternType="solid">
        <fgColor theme="5"/>
        <bgColor indexed="64"/>
      </patternFill>
    </fill>
    <fill>
      <patternFill patternType="solid">
        <fgColor theme="2"/>
        <bgColor indexed="64"/>
      </patternFill>
    </fill>
    <fill>
      <patternFill patternType="solid">
        <fgColor theme="8" tint="0.59999389629810485"/>
        <bgColor indexed="65"/>
      </patternFill>
    </fill>
    <fill>
      <patternFill patternType="solid">
        <fgColor theme="4"/>
        <bgColor indexed="64"/>
      </patternFill>
    </fill>
    <fill>
      <patternFill patternType="solid">
        <fgColor theme="3"/>
        <bgColor indexed="64"/>
      </patternFill>
    </fill>
    <fill>
      <patternFill patternType="solid">
        <fgColor theme="0"/>
        <bgColor indexed="64"/>
      </patternFill>
    </fill>
    <fill>
      <patternFill patternType="solid">
        <fgColor theme="1"/>
        <bgColor indexed="64"/>
      </patternFill>
    </fill>
    <fill>
      <patternFill patternType="solid">
        <fgColor theme="8"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5"/>
      </top>
      <bottom/>
      <diagonal/>
    </border>
    <border>
      <left style="thin">
        <color indexed="64"/>
      </left>
      <right/>
      <top style="thin">
        <color theme="5"/>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17" fillId="5" borderId="0" applyNumberFormat="0" applyBorder="0" applyAlignment="0" applyProtection="0"/>
  </cellStyleXfs>
  <cellXfs count="221">
    <xf numFmtId="0" fontId="0" fillId="0" borderId="0" xfId="0"/>
    <xf numFmtId="0" fontId="0" fillId="0" borderId="0" xfId="0" applyAlignment="1">
      <alignment wrapText="1"/>
    </xf>
    <xf numFmtId="0" fontId="0" fillId="0" borderId="0" xfId="0" applyAlignment="1">
      <alignment vertical="top" wrapText="1"/>
    </xf>
    <xf numFmtId="0" fontId="5" fillId="0" borderId="0" xfId="0" applyFont="1"/>
    <xf numFmtId="0" fontId="0" fillId="0" borderId="8" xfId="0" applyBorder="1"/>
    <xf numFmtId="0" fontId="5" fillId="0" borderId="8" xfId="0" applyFont="1" applyBorder="1"/>
    <xf numFmtId="0" fontId="3" fillId="0" borderId="0" xfId="0" applyFont="1" applyAlignment="1">
      <alignment vertical="top"/>
    </xf>
    <xf numFmtId="0" fontId="3" fillId="0" borderId="0" xfId="0" applyFont="1"/>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xf>
    <xf numFmtId="0" fontId="4" fillId="2" borderId="12" xfId="0" applyFont="1" applyFill="1" applyBorder="1" applyAlignment="1">
      <alignment horizontal="center" vertical="center" wrapText="1"/>
    </xf>
    <xf numFmtId="0" fontId="2" fillId="3" borderId="5" xfId="0" applyFont="1" applyFill="1" applyBorder="1" applyAlignment="1">
      <alignment horizontal="center" vertical="center"/>
    </xf>
    <xf numFmtId="0" fontId="3" fillId="0" borderId="1" xfId="0" applyFont="1" applyBorder="1" applyAlignment="1">
      <alignment horizontal="center" vertical="center"/>
    </xf>
    <xf numFmtId="0" fontId="8"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3"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3" borderId="2" xfId="0" applyFont="1" applyFill="1" applyBorder="1" applyAlignment="1">
      <alignment horizontal="center" vertical="center"/>
    </xf>
    <xf numFmtId="0" fontId="10" fillId="2" borderId="5" xfId="0" applyFont="1" applyFill="1" applyBorder="1" applyAlignment="1">
      <alignment horizontal="center" vertical="center"/>
    </xf>
    <xf numFmtId="0" fontId="12" fillId="4" borderId="5" xfId="0" applyFont="1" applyFill="1" applyBorder="1" applyAlignment="1">
      <alignment horizontal="center" vertical="center"/>
    </xf>
    <xf numFmtId="0" fontId="8" fillId="4" borderId="5" xfId="0" applyFont="1" applyFill="1" applyBorder="1" applyAlignment="1">
      <alignment horizontal="center" vertical="center"/>
    </xf>
    <xf numFmtId="0" fontId="1" fillId="4" borderId="12" xfId="0" applyFont="1" applyFill="1" applyBorder="1" applyAlignment="1">
      <alignment horizontal="center" vertical="center"/>
    </xf>
    <xf numFmtId="0" fontId="2" fillId="2" borderId="11" xfId="0" applyFont="1" applyFill="1" applyBorder="1" applyAlignment="1">
      <alignment horizontal="center" vertical="center"/>
    </xf>
    <xf numFmtId="0" fontId="0" fillId="4" borderId="3" xfId="0" applyFill="1" applyBorder="1" applyAlignment="1">
      <alignment horizontal="center"/>
    </xf>
    <xf numFmtId="0" fontId="1" fillId="4" borderId="11" xfId="0" applyFont="1" applyFill="1" applyBorder="1" applyAlignment="1">
      <alignment horizontal="center" vertical="center"/>
    </xf>
    <xf numFmtId="0" fontId="0" fillId="0" borderId="1" xfId="0" applyBorder="1" applyAlignment="1">
      <alignment horizontal="center"/>
    </xf>
    <xf numFmtId="1" fontId="0" fillId="0" borderId="1" xfId="0" applyNumberFormat="1" applyBorder="1" applyAlignment="1">
      <alignment horizontal="center"/>
    </xf>
    <xf numFmtId="0" fontId="0" fillId="0" borderId="1" xfId="0" applyBorder="1" applyAlignment="1">
      <alignment horizontal="center" wrapText="1"/>
    </xf>
    <xf numFmtId="16" fontId="0" fillId="0" borderId="1" xfId="0" applyNumberFormat="1" applyBorder="1"/>
    <xf numFmtId="0" fontId="13" fillId="0" borderId="0" xfId="0" applyFont="1" applyAlignment="1">
      <alignment vertical="top"/>
    </xf>
    <xf numFmtId="0" fontId="3" fillId="0" borderId="13" xfId="0" applyFont="1" applyBorder="1" applyAlignment="1">
      <alignment horizontal="center" vertical="center"/>
    </xf>
    <xf numFmtId="0" fontId="0" fillId="0" borderId="1" xfId="0" applyBorder="1" applyAlignment="1">
      <alignment horizontal="center" vertical="center"/>
    </xf>
    <xf numFmtId="0" fontId="14" fillId="3" borderId="1" xfId="0" applyFont="1"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0" fillId="0" borderId="3" xfId="0" applyBorder="1" applyAlignment="1">
      <alignment horizontal="center" vertical="center"/>
    </xf>
    <xf numFmtId="0" fontId="3" fillId="0" borderId="1" xfId="0" applyFont="1" applyBorder="1" applyAlignment="1">
      <alignment horizontal="center" vertical="center" wrapText="1"/>
    </xf>
    <xf numFmtId="164" fontId="0" fillId="0" borderId="3" xfId="0" applyNumberFormat="1" applyBorder="1" applyAlignment="1">
      <alignment horizontal="center" vertical="center"/>
    </xf>
    <xf numFmtId="164" fontId="0" fillId="0" borderId="1" xfId="0" applyNumberFormat="1" applyBorder="1" applyAlignment="1">
      <alignment horizontal="center" vertical="center"/>
    </xf>
    <xf numFmtId="0" fontId="6" fillId="3" borderId="2" xfId="0" applyFont="1" applyFill="1" applyBorder="1" applyAlignment="1">
      <alignment horizontal="center" vertical="center" wrapText="1"/>
    </xf>
    <xf numFmtId="0" fontId="15" fillId="0" borderId="0" xfId="0" applyFont="1"/>
    <xf numFmtId="0" fontId="15" fillId="0" borderId="16" xfId="0" applyFont="1" applyBorder="1"/>
    <xf numFmtId="1" fontId="0" fillId="0" borderId="1" xfId="0" applyNumberFormat="1" applyBorder="1" applyAlignment="1">
      <alignment horizontal="center" vertical="center"/>
    </xf>
    <xf numFmtId="0" fontId="17" fillId="5" borderId="1" xfId="1" applyBorder="1" applyAlignment="1" applyProtection="1">
      <alignment horizontal="center" vertical="center"/>
      <protection locked="0"/>
    </xf>
    <xf numFmtId="0" fontId="0" fillId="0" borderId="16" xfId="0" applyBorder="1"/>
    <xf numFmtId="0" fontId="16" fillId="0" borderId="0" xfId="0" applyFont="1"/>
    <xf numFmtId="0" fontId="6" fillId="0" borderId="0" xfId="0" applyFont="1"/>
    <xf numFmtId="0" fontId="0" fillId="0" borderId="24" xfId="0" applyBorder="1" applyAlignment="1">
      <alignment horizontal="center" vertical="center"/>
    </xf>
    <xf numFmtId="0" fontId="6" fillId="3" borderId="13" xfId="0" applyFont="1" applyFill="1" applyBorder="1" applyAlignment="1">
      <alignment horizontal="center" vertical="center" wrapText="1"/>
    </xf>
    <xf numFmtId="0" fontId="0" fillId="0" borderId="0" xfId="0" applyAlignment="1">
      <alignment horizontal="left" wrapText="1"/>
    </xf>
    <xf numFmtId="1" fontId="0" fillId="0" borderId="24" xfId="0" applyNumberFormat="1" applyBorder="1" applyAlignment="1">
      <alignment horizontal="center" vertical="center"/>
    </xf>
    <xf numFmtId="0" fontId="0" fillId="0" borderId="0" xfId="0" applyAlignment="1">
      <alignment horizontal="left" vertical="top" wrapText="1"/>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13" fillId="4" borderId="1" xfId="0" applyFont="1" applyFill="1" applyBorder="1" applyAlignment="1">
      <alignment horizontal="center" vertical="center"/>
    </xf>
    <xf numFmtId="0" fontId="0" fillId="0" borderId="1" xfId="0" applyBorder="1"/>
    <xf numFmtId="0" fontId="0" fillId="0" borderId="35" xfId="0" applyBorder="1"/>
    <xf numFmtId="0" fontId="0" fillId="0" borderId="36"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 xfId="0" applyBorder="1"/>
    <xf numFmtId="0" fontId="0" fillId="0" borderId="39" xfId="0" applyBorder="1"/>
    <xf numFmtId="0" fontId="5" fillId="7" borderId="18" xfId="0" applyFont="1" applyFill="1" applyBorder="1"/>
    <xf numFmtId="0" fontId="5" fillId="7" borderId="21" xfId="0" applyFont="1" applyFill="1" applyBorder="1"/>
    <xf numFmtId="0" fontId="5" fillId="7" borderId="38" xfId="0" applyFont="1" applyFill="1" applyBorder="1"/>
    <xf numFmtId="0" fontId="5" fillId="7" borderId="19" xfId="0" applyFont="1" applyFill="1" applyBorder="1"/>
    <xf numFmtId="0" fontId="5" fillId="7" borderId="1" xfId="0" applyFont="1" applyFill="1" applyBorder="1"/>
    <xf numFmtId="0" fontId="5" fillId="7" borderId="2" xfId="0" applyFont="1" applyFill="1" applyBorder="1"/>
    <xf numFmtId="0" fontId="5" fillId="7" borderId="28" xfId="0" applyFont="1" applyFill="1" applyBorder="1"/>
    <xf numFmtId="0" fontId="5" fillId="7" borderId="9" xfId="0" applyFont="1" applyFill="1" applyBorder="1"/>
    <xf numFmtId="0" fontId="17" fillId="5" borderId="1" xfId="1" applyBorder="1" applyAlignment="1" applyProtection="1">
      <alignment horizontal="center"/>
      <protection locked="0"/>
    </xf>
    <xf numFmtId="0" fontId="17" fillId="5" borderId="24" xfId="1" applyBorder="1" applyAlignment="1" applyProtection="1">
      <alignment horizontal="center"/>
      <protection locked="0"/>
    </xf>
    <xf numFmtId="0" fontId="0" fillId="0" borderId="32" xfId="0" applyBorder="1"/>
    <xf numFmtId="0" fontId="0" fillId="0" borderId="33" xfId="0" applyBorder="1"/>
    <xf numFmtId="0" fontId="0" fillId="0" borderId="34" xfId="0" applyBorder="1"/>
    <xf numFmtId="0" fontId="0" fillId="0" borderId="41" xfId="0" applyBorder="1"/>
    <xf numFmtId="0" fontId="5" fillId="8" borderId="0" xfId="0" applyFont="1" applyFill="1"/>
    <xf numFmtId="0" fontId="0" fillId="8" borderId="0" xfId="0" applyFill="1"/>
    <xf numFmtId="0" fontId="5" fillId="8" borderId="31" xfId="0" applyFont="1" applyFill="1" applyBorder="1"/>
    <xf numFmtId="0" fontId="0" fillId="8" borderId="32" xfId="0" applyFill="1" applyBorder="1"/>
    <xf numFmtId="0" fontId="5" fillId="8" borderId="32" xfId="0" applyFont="1" applyFill="1" applyBorder="1"/>
    <xf numFmtId="0" fontId="0" fillId="8" borderId="33" xfId="0" applyFill="1" applyBorder="1"/>
    <xf numFmtId="0" fontId="5" fillId="8" borderId="34" xfId="0" applyFont="1" applyFill="1" applyBorder="1"/>
    <xf numFmtId="0" fontId="0" fillId="8" borderId="35" xfId="0" applyFill="1" applyBorder="1"/>
    <xf numFmtId="0" fontId="5" fillId="8" borderId="41" xfId="0" applyFont="1" applyFill="1" applyBorder="1"/>
    <xf numFmtId="0" fontId="0" fillId="8" borderId="8" xfId="0" applyFill="1" applyBorder="1"/>
    <xf numFmtId="0" fontId="5" fillId="8" borderId="8" xfId="0" applyFont="1" applyFill="1" applyBorder="1"/>
    <xf numFmtId="0" fontId="0" fillId="8" borderId="36" xfId="0" applyFill="1" applyBorder="1"/>
    <xf numFmtId="0" fontId="7" fillId="9" borderId="37" xfId="0" applyFont="1" applyFill="1" applyBorder="1" applyAlignment="1">
      <alignment horizontal="right"/>
    </xf>
    <xf numFmtId="0" fontId="7" fillId="9" borderId="33" xfId="0" applyFont="1" applyFill="1" applyBorder="1" applyAlignment="1">
      <alignment horizontal="right"/>
    </xf>
    <xf numFmtId="0" fontId="0" fillId="0" borderId="31" xfId="0" applyBorder="1"/>
    <xf numFmtId="0" fontId="0" fillId="0" borderId="4" xfId="0" applyBorder="1" applyAlignment="1">
      <alignment horizontal="center" vertical="center"/>
    </xf>
    <xf numFmtId="0" fontId="0" fillId="0" borderId="40" xfId="0" applyBorder="1" applyAlignment="1">
      <alignment horizontal="center" vertical="center"/>
    </xf>
    <xf numFmtId="0" fontId="0" fillId="0" borderId="30" xfId="0" applyBorder="1"/>
    <xf numFmtId="165" fontId="0" fillId="0" borderId="1" xfId="0" applyNumberFormat="1" applyBorder="1"/>
    <xf numFmtId="0" fontId="22" fillId="7" borderId="38" xfId="0" applyFont="1" applyFill="1" applyBorder="1"/>
    <xf numFmtId="0" fontId="0" fillId="8" borderId="39" xfId="0" applyFill="1" applyBorder="1"/>
    <xf numFmtId="0" fontId="0" fillId="0" borderId="21" xfId="0" applyBorder="1" applyAlignment="1">
      <alignment horizontal="center"/>
    </xf>
    <xf numFmtId="0" fontId="0" fillId="0" borderId="4"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0" fillId="0" borderId="45" xfId="0" applyBorder="1" applyAlignment="1">
      <alignment horizontal="center"/>
    </xf>
    <xf numFmtId="165" fontId="0" fillId="0" borderId="22" xfId="0" applyNumberFormat="1" applyBorder="1"/>
    <xf numFmtId="0" fontId="22" fillId="7" borderId="23" xfId="0" applyFont="1" applyFill="1" applyBorder="1"/>
    <xf numFmtId="0" fontId="0" fillId="0" borderId="24" xfId="0" applyBorder="1"/>
    <xf numFmtId="0" fontId="5" fillId="7" borderId="24" xfId="0" applyFont="1" applyFill="1" applyBorder="1"/>
    <xf numFmtId="0" fontId="0" fillId="8" borderId="25" xfId="0" applyFill="1" applyBorder="1"/>
    <xf numFmtId="0" fontId="0" fillId="0" borderId="49" xfId="0" applyBorder="1" applyAlignment="1">
      <alignment horizontal="center"/>
    </xf>
    <xf numFmtId="0" fontId="6" fillId="4" borderId="23" xfId="0" applyFont="1" applyFill="1" applyBorder="1" applyAlignment="1">
      <alignment horizontal="center" vertical="center" wrapText="1"/>
    </xf>
    <xf numFmtId="0" fontId="6" fillId="4" borderId="25" xfId="0" applyFont="1" applyFill="1" applyBorder="1" applyAlignment="1">
      <alignment vertical="center"/>
    </xf>
    <xf numFmtId="0" fontId="6" fillId="4" borderId="46"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24" fillId="0" borderId="0" xfId="0" applyFont="1"/>
    <xf numFmtId="166" fontId="0" fillId="0" borderId="1" xfId="0" applyNumberFormat="1" applyBorder="1" applyAlignment="1" applyProtection="1">
      <alignment horizontal="center"/>
      <protection locked="0"/>
    </xf>
    <xf numFmtId="166" fontId="0" fillId="0" borderId="0" xfId="0" applyNumberFormat="1" applyAlignment="1" applyProtection="1">
      <alignment horizontal="center"/>
      <protection locked="0"/>
    </xf>
    <xf numFmtId="0" fontId="0" fillId="10" borderId="1" xfId="0" applyFill="1" applyBorder="1" applyAlignment="1" applyProtection="1">
      <alignment horizontal="center" wrapText="1"/>
      <protection locked="0"/>
    </xf>
    <xf numFmtId="49" fontId="0" fillId="5" borderId="1" xfId="1" applyNumberFormat="1" applyFont="1" applyBorder="1" applyProtection="1">
      <protection locked="0"/>
    </xf>
    <xf numFmtId="49" fontId="0" fillId="0" borderId="0" xfId="0" applyNumberFormat="1" applyProtection="1">
      <protection locked="0"/>
    </xf>
    <xf numFmtId="49" fontId="0" fillId="5" borderId="21" xfId="1" applyNumberFormat="1" applyFont="1" applyBorder="1" applyAlignment="1" applyProtection="1">
      <alignment horizontal="center" vertical="center"/>
      <protection locked="0"/>
    </xf>
    <xf numFmtId="49" fontId="0" fillId="5" borderId="23" xfId="1" applyNumberFormat="1" applyFont="1" applyBorder="1" applyAlignment="1" applyProtection="1">
      <alignment horizontal="center" vertical="center"/>
      <protection locked="0"/>
    </xf>
    <xf numFmtId="49" fontId="17" fillId="5" borderId="1" xfId="1" applyNumberFormat="1" applyBorder="1" applyProtection="1">
      <protection locked="0"/>
    </xf>
    <xf numFmtId="0" fontId="0" fillId="0" borderId="18" xfId="0" applyBorder="1" applyAlignment="1">
      <alignment horizontal="center"/>
    </xf>
    <xf numFmtId="0" fontId="0" fillId="0" borderId="20" xfId="0" applyBorder="1" applyAlignment="1">
      <alignment horizontal="center"/>
    </xf>
    <xf numFmtId="49" fontId="0" fillId="0" borderId="4" xfId="0" applyNumberFormat="1" applyBorder="1"/>
    <xf numFmtId="0" fontId="26" fillId="0" borderId="0" xfId="0" applyFont="1"/>
    <xf numFmtId="0" fontId="6" fillId="0" borderId="34" xfId="0" applyFont="1" applyBorder="1"/>
    <xf numFmtId="0" fontId="27" fillId="0" borderId="8" xfId="0" applyFont="1" applyBorder="1" applyAlignment="1">
      <alignment horizontal="right"/>
    </xf>
    <xf numFmtId="0" fontId="28" fillId="0" borderId="0" xfId="0" applyFont="1"/>
    <xf numFmtId="0" fontId="27" fillId="0" borderId="0" xfId="0" applyFont="1" applyAlignment="1">
      <alignment horizontal="right"/>
    </xf>
    <xf numFmtId="0" fontId="29" fillId="0" borderId="0" xfId="0" applyFont="1" applyAlignment="1">
      <alignment horizontal="right"/>
    </xf>
    <xf numFmtId="0" fontId="27" fillId="0" borderId="0" xfId="0" applyFont="1"/>
    <xf numFmtId="0" fontId="27" fillId="0" borderId="8" xfId="0" applyFont="1" applyBorder="1"/>
    <xf numFmtId="0" fontId="0" fillId="0" borderId="0" xfId="0" applyAlignment="1">
      <alignment horizontal="left" vertical="top" wrapText="1"/>
    </xf>
    <xf numFmtId="0" fontId="0" fillId="0" borderId="35" xfId="0" applyBorder="1" applyAlignment="1">
      <alignment horizontal="left" vertical="top" wrapText="1"/>
    </xf>
    <xf numFmtId="0" fontId="0" fillId="0" borderId="8" xfId="0" applyBorder="1" applyAlignment="1">
      <alignment horizontal="left" vertical="top" wrapText="1"/>
    </xf>
    <xf numFmtId="0" fontId="0" fillId="0" borderId="36" xfId="0" applyBorder="1" applyAlignment="1">
      <alignment horizontal="left" vertical="top" wrapText="1"/>
    </xf>
    <xf numFmtId="0" fontId="24" fillId="0" borderId="31" xfId="0" applyFont="1" applyBorder="1" applyAlignment="1">
      <alignment horizontal="center"/>
    </xf>
    <xf numFmtId="0" fontId="24" fillId="0" borderId="32" xfId="0" applyFont="1" applyBorder="1" applyAlignment="1">
      <alignment horizontal="center"/>
    </xf>
    <xf numFmtId="0" fontId="24" fillId="0" borderId="33" xfId="0" applyFont="1" applyBorder="1" applyAlignment="1">
      <alignment horizontal="center"/>
    </xf>
    <xf numFmtId="0" fontId="24" fillId="0" borderId="0" xfId="0" applyFont="1" applyAlignment="1">
      <alignment horizontal="left" vertical="top" wrapText="1"/>
    </xf>
    <xf numFmtId="0" fontId="0" fillId="0" borderId="0" xfId="0" applyAlignment="1">
      <alignment horizontal="left" wrapText="1"/>
    </xf>
    <xf numFmtId="0" fontId="0" fillId="5" borderId="0" xfId="1" applyFont="1" applyAlignment="1">
      <alignment horizontal="left"/>
    </xf>
    <xf numFmtId="0" fontId="0" fillId="0" borderId="0" xfId="0" applyAlignment="1">
      <alignment horizontal="center" vertical="top" wrapText="1"/>
    </xf>
    <xf numFmtId="0" fontId="0" fillId="0" borderId="1" xfId="0" applyBorder="1" applyAlignment="1" applyProtection="1">
      <alignment horizontal="left"/>
      <protection locked="0"/>
    </xf>
    <xf numFmtId="0" fontId="0" fillId="0" borderId="0" xfId="0" applyAlignment="1" applyProtection="1">
      <alignment horizontal="left"/>
      <protection locked="0"/>
    </xf>
    <xf numFmtId="0" fontId="0" fillId="5" borderId="1" xfId="1" applyFont="1" applyBorder="1" applyAlignment="1" applyProtection="1">
      <alignment horizontal="center" vertical="top"/>
      <protection locked="0"/>
    </xf>
    <xf numFmtId="0" fontId="17" fillId="5" borderId="1" xfId="1" applyBorder="1" applyAlignment="1" applyProtection="1">
      <alignment horizontal="center" vertical="top"/>
      <protection locked="0"/>
    </xf>
    <xf numFmtId="0" fontId="0" fillId="5" borderId="4" xfId="1" applyFont="1" applyBorder="1" applyAlignment="1" applyProtection="1">
      <alignment horizontal="center"/>
      <protection locked="0"/>
    </xf>
    <xf numFmtId="0" fontId="0" fillId="5" borderId="9" xfId="1" applyFont="1" applyBorder="1" applyAlignment="1" applyProtection="1">
      <alignment horizontal="center"/>
      <protection locked="0"/>
    </xf>
    <xf numFmtId="0" fontId="17" fillId="5" borderId="10" xfId="1" applyBorder="1" applyAlignment="1" applyProtection="1">
      <alignment horizontal="center"/>
      <protection locked="0"/>
    </xf>
    <xf numFmtId="0" fontId="17" fillId="5" borderId="9" xfId="1" applyBorder="1" applyAlignment="1" applyProtection="1">
      <alignment horizontal="center"/>
      <protection locked="0"/>
    </xf>
    <xf numFmtId="0" fontId="13" fillId="4" borderId="26" xfId="0" applyFont="1" applyFill="1" applyBorder="1" applyAlignment="1">
      <alignment horizontal="center" vertical="center"/>
    </xf>
    <xf numFmtId="0" fontId="13" fillId="4" borderId="30"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28" xfId="0" applyFont="1" applyFill="1" applyBorder="1" applyAlignment="1">
      <alignment horizontal="center" vertical="center"/>
    </xf>
    <xf numFmtId="0" fontId="6" fillId="4" borderId="2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9" xfId="0" applyFont="1" applyFill="1" applyBorder="1" applyAlignment="1">
      <alignment horizontal="center" vertical="center"/>
    </xf>
    <xf numFmtId="0" fontId="6" fillId="4" borderId="1" xfId="0" applyFont="1" applyFill="1" applyBorder="1" applyAlignment="1">
      <alignment horizontal="center" vertical="center"/>
    </xf>
    <xf numFmtId="0" fontId="0" fillId="0" borderId="0" xfId="1" applyFont="1" applyFill="1" applyAlignment="1" applyProtection="1">
      <alignment horizontal="center"/>
      <protection locked="0"/>
    </xf>
    <xf numFmtId="0" fontId="6" fillId="4" borderId="27" xfId="0" applyFont="1" applyFill="1" applyBorder="1" applyAlignment="1">
      <alignment horizontal="center" wrapText="1"/>
    </xf>
    <xf numFmtId="0" fontId="6" fillId="4" borderId="4" xfId="0" applyFont="1" applyFill="1" applyBorder="1" applyAlignment="1">
      <alignment horizontal="center" wrapText="1"/>
    </xf>
    <xf numFmtId="0" fontId="6" fillId="4" borderId="19" xfId="0" applyFont="1" applyFill="1" applyBorder="1" applyAlignment="1">
      <alignment horizontal="center" wrapText="1"/>
    </xf>
    <xf numFmtId="0" fontId="6" fillId="4" borderId="1" xfId="0" applyFont="1" applyFill="1" applyBorder="1" applyAlignment="1">
      <alignment horizontal="center" wrapText="1"/>
    </xf>
    <xf numFmtId="0" fontId="21" fillId="4" borderId="18" xfId="0" applyFont="1" applyFill="1" applyBorder="1" applyAlignment="1">
      <alignment horizontal="center" vertical="center"/>
    </xf>
    <xf numFmtId="0" fontId="21" fillId="4" borderId="20" xfId="0" applyFont="1" applyFill="1" applyBorder="1" applyAlignment="1">
      <alignment horizontal="center" vertical="center"/>
    </xf>
    <xf numFmtId="0" fontId="21" fillId="4" borderId="21" xfId="0" applyFont="1" applyFill="1" applyBorder="1" applyAlignment="1">
      <alignment horizontal="center" vertical="center"/>
    </xf>
    <xf numFmtId="0" fontId="21" fillId="4" borderId="22" xfId="0" applyFont="1" applyFill="1" applyBorder="1" applyAlignment="1">
      <alignment horizontal="center" vertical="center"/>
    </xf>
    <xf numFmtId="0" fontId="13" fillId="0" borderId="10" xfId="0" applyFont="1" applyBorder="1" applyAlignment="1">
      <alignment horizontal="left" vertical="top"/>
    </xf>
    <xf numFmtId="10" fontId="0" fillId="0" borderId="23" xfId="0" applyNumberFormat="1" applyBorder="1" applyAlignment="1">
      <alignment horizontal="center" vertical="center"/>
    </xf>
    <xf numFmtId="10" fontId="0" fillId="0" borderId="25" xfId="0" applyNumberFormat="1" applyBorder="1" applyAlignment="1">
      <alignment horizontal="center" vertical="center"/>
    </xf>
    <xf numFmtId="0" fontId="0" fillId="0" borderId="0" xfId="0" applyAlignment="1">
      <alignment horizontal="center" vertical="center" wrapText="1"/>
    </xf>
    <xf numFmtId="0" fontId="7" fillId="6" borderId="1" xfId="0" applyFont="1" applyFill="1" applyBorder="1" applyAlignment="1">
      <alignment horizontal="center"/>
    </xf>
    <xf numFmtId="0" fontId="13" fillId="3" borderId="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wrapText="1"/>
    </xf>
    <xf numFmtId="10" fontId="0" fillId="0" borderId="21" xfId="0" applyNumberFormat="1" applyBorder="1" applyAlignment="1">
      <alignment horizontal="center" vertical="center"/>
    </xf>
    <xf numFmtId="10" fontId="0" fillId="0" borderId="22" xfId="0" applyNumberFormat="1" applyBorder="1" applyAlignment="1">
      <alignment horizontal="center" vertical="center"/>
    </xf>
    <xf numFmtId="0" fontId="7" fillId="9" borderId="42" xfId="0" applyFont="1" applyFill="1" applyBorder="1" applyAlignment="1">
      <alignment horizontal="left"/>
    </xf>
    <xf numFmtId="0" fontId="7" fillId="9" borderId="43" xfId="0" applyFont="1" applyFill="1" applyBorder="1" applyAlignment="1">
      <alignment horizontal="left"/>
    </xf>
    <xf numFmtId="0" fontId="7" fillId="9" borderId="44" xfId="0" applyFont="1" applyFill="1" applyBorder="1" applyAlignment="1">
      <alignment horizontal="left"/>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7" fillId="9" borderId="31" xfId="0" applyFont="1" applyFill="1" applyBorder="1" applyAlignment="1">
      <alignment horizontal="left"/>
    </xf>
    <xf numFmtId="0" fontId="7" fillId="9" borderId="32" xfId="0" applyFont="1" applyFill="1" applyBorder="1" applyAlignment="1">
      <alignment horizontal="left"/>
    </xf>
    <xf numFmtId="0" fontId="7" fillId="9" borderId="33" xfId="0" applyFont="1" applyFill="1" applyBorder="1" applyAlignment="1">
      <alignment horizontal="left"/>
    </xf>
    <xf numFmtId="0" fontId="6" fillId="4" borderId="50" xfId="0" applyFont="1" applyFill="1" applyBorder="1" applyAlignment="1">
      <alignment horizontal="right"/>
    </xf>
    <xf numFmtId="0" fontId="6" fillId="4" borderId="48" xfId="0" applyFont="1" applyFill="1" applyBorder="1" applyAlignment="1">
      <alignment horizontal="right"/>
    </xf>
    <xf numFmtId="0" fontId="6" fillId="4" borderId="48" xfId="0" applyFont="1" applyFill="1" applyBorder="1" applyAlignment="1">
      <alignment horizontal="left"/>
    </xf>
    <xf numFmtId="0" fontId="6" fillId="4" borderId="51" xfId="0" applyFont="1" applyFill="1" applyBorder="1" applyAlignment="1">
      <alignment horizontal="left"/>
    </xf>
    <xf numFmtId="0" fontId="6" fillId="4" borderId="18"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9" xfId="0" applyFont="1" applyFill="1" applyBorder="1" applyAlignment="1">
      <alignment horizontal="center" vertical="center"/>
    </xf>
    <xf numFmtId="0" fontId="13" fillId="4" borderId="1" xfId="0" applyFont="1" applyFill="1" applyBorder="1" applyAlignment="1">
      <alignment horizontal="center" vertical="center"/>
    </xf>
    <xf numFmtId="0" fontId="0" fillId="4" borderId="7" xfId="0" applyFill="1" applyBorder="1" applyAlignment="1">
      <alignment horizontal="center"/>
    </xf>
    <xf numFmtId="0" fontId="0" fillId="4" borderId="6" xfId="0" applyFill="1" applyBorder="1" applyAlignment="1">
      <alignment horizontal="center"/>
    </xf>
    <xf numFmtId="0" fontId="6" fillId="4" borderId="1" xfId="0" applyFont="1" applyFill="1" applyBorder="1" applyAlignment="1">
      <alignment horizontal="center"/>
    </xf>
    <xf numFmtId="0" fontId="13" fillId="4" borderId="0" xfId="0" applyFont="1" applyFill="1" applyAlignment="1">
      <alignment horizontal="center"/>
    </xf>
    <xf numFmtId="0" fontId="6" fillId="4" borderId="9" xfId="0" applyFont="1" applyFill="1" applyBorder="1" applyAlignment="1">
      <alignment horizontal="center"/>
    </xf>
  </cellXfs>
  <cellStyles count="2">
    <cellStyle name="40% - Accent5" xfId="1" builtinId="47"/>
    <cellStyle name="Normal" xfId="0" builtinId="0"/>
  </cellStyles>
  <dxfs count="100">
    <dxf>
      <numFmt numFmtId="164"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64"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64"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64"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alignment horizontal="center" vertical="center" textRotation="0" indent="0" justifyLastLine="0" shrinkToFit="0" readingOrder="0"/>
    </dxf>
    <dxf>
      <font>
        <color theme="0"/>
      </font>
    </dxf>
    <dxf>
      <font>
        <color theme="0"/>
      </font>
    </dxf>
    <dxf>
      <font>
        <b val="0"/>
        <i val="0"/>
        <strike val="0"/>
        <condense val="0"/>
        <extend val="0"/>
        <outline val="0"/>
        <shadow val="0"/>
        <u val="none"/>
        <vertAlign val="baseline"/>
        <sz val="11"/>
        <color theme="1"/>
        <name val="Calibri"/>
        <scheme val="minor"/>
      </font>
      <numFmt numFmtId="21" formatCode="d\-mmm"/>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fill>
        <patternFill>
          <bgColor rgb="FF00B050"/>
        </patternFill>
      </fill>
    </dxf>
    <dxf>
      <fill>
        <patternFill>
          <bgColor rgb="FFFF0000"/>
        </patternFill>
      </fill>
    </dxf>
    <dxf>
      <fill>
        <patternFill>
          <bgColor rgb="FFFF0000"/>
        </patternFill>
      </fill>
    </dxf>
    <dxf>
      <font>
        <color theme="0"/>
      </font>
    </dxf>
    <dxf>
      <font>
        <color theme="0"/>
      </font>
    </dxf>
    <dxf>
      <fill>
        <patternFill>
          <bgColor theme="7"/>
        </patternFill>
      </fill>
    </dxf>
    <dxf>
      <font>
        <color auto="1"/>
      </font>
      <fill>
        <patternFill>
          <bgColor theme="7" tint="0.39994506668294322"/>
        </patternFill>
      </fill>
    </dxf>
    <dxf>
      <fill>
        <patternFill>
          <bgColor theme="8" tint="0.59996337778862885"/>
        </patternFill>
      </fill>
    </dxf>
    <dxf>
      <font>
        <color theme="0"/>
      </font>
    </dxf>
    <dxf>
      <font>
        <color theme="0"/>
      </font>
    </dxf>
    <dxf>
      <font>
        <color theme="0"/>
      </font>
    </dxf>
    <dxf>
      <fill>
        <patternFill>
          <bgColor rgb="FFFFCC00"/>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CC00"/>
      <color rgb="FFA5ACAF"/>
      <color rgb="FF3F6B9E"/>
      <color rgb="FF5E6A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34728553667651E-2"/>
          <c:y val="8.8472675821262628E-2"/>
          <c:w val="0.7604223649675369"/>
          <c:h val="0.71189815119828581"/>
        </c:manualLayout>
      </c:layout>
      <c:lineChart>
        <c:grouping val="standard"/>
        <c:varyColors val="0"/>
        <c:ser>
          <c:idx val="0"/>
          <c:order val="0"/>
          <c:tx>
            <c:v>Moving Range</c:v>
          </c:tx>
          <c:spPr>
            <a:ln>
              <a:solidFill>
                <a:schemeClr val="tx1"/>
              </a:solidFill>
            </a:ln>
          </c:spPr>
          <c:marker>
            <c:symbol val="circle"/>
            <c:size val="5"/>
            <c:spPr>
              <a:solidFill>
                <a:schemeClr val="tx1"/>
              </a:solidFill>
              <a:ln>
                <a:solidFill>
                  <a:schemeClr val="tx1"/>
                </a:solidFill>
              </a:ln>
            </c:spPr>
          </c:marker>
          <c:val>
            <c:numRef>
              <c:f>[0]!FINAL_R</c:f>
              <c:numCache>
                <c:formatCode>General</c:formatCode>
                <c:ptCount val="1"/>
                <c:pt idx="0">
                  <c:v>0</c:v>
                </c:pt>
              </c:numCache>
            </c:numRef>
          </c:val>
          <c:smooth val="0"/>
          <c:extLst>
            <c:ext xmlns:c16="http://schemas.microsoft.com/office/drawing/2014/chart" uri="{C3380CC4-5D6E-409C-BE32-E72D297353CC}">
              <c16:uniqueId val="{00000000-BEEA-4836-9944-FC2FC53C2F83}"/>
            </c:ext>
          </c:extLst>
        </c:ser>
        <c:ser>
          <c:idx val="1"/>
          <c:order val="1"/>
          <c:tx>
            <c:v>Average</c:v>
          </c:tx>
          <c:spPr>
            <a:ln>
              <a:solidFill>
                <a:srgbClr val="00B050"/>
              </a:solidFill>
            </a:ln>
          </c:spPr>
          <c:marker>
            <c:symbol val="none"/>
          </c:marker>
          <c:val>
            <c:numRef>
              <c:f>[0]!FINAL_R_AVG</c:f>
              <c:numCache>
                <c:formatCode>0</c:formatCode>
                <c:ptCount val="1"/>
                <c:pt idx="0">
                  <c:v>0</c:v>
                </c:pt>
              </c:numCache>
            </c:numRef>
          </c:val>
          <c:smooth val="0"/>
          <c:extLst>
            <c:ext xmlns:c16="http://schemas.microsoft.com/office/drawing/2014/chart" uri="{C3380CC4-5D6E-409C-BE32-E72D297353CC}">
              <c16:uniqueId val="{00000001-BEEA-4836-9944-FC2FC53C2F83}"/>
            </c:ext>
          </c:extLst>
        </c:ser>
        <c:ser>
          <c:idx val="2"/>
          <c:order val="2"/>
          <c:tx>
            <c:v>UCL</c:v>
          </c:tx>
          <c:spPr>
            <a:ln>
              <a:solidFill>
                <a:schemeClr val="accent4"/>
              </a:solidFill>
            </a:ln>
          </c:spPr>
          <c:marker>
            <c:symbol val="none"/>
          </c:marker>
          <c:val>
            <c:numRef>
              <c:f>[0]!FINAL_R_UCL</c:f>
              <c:numCache>
                <c:formatCode>0</c:formatCode>
                <c:ptCount val="1"/>
                <c:pt idx="0">
                  <c:v>0</c:v>
                </c:pt>
              </c:numCache>
            </c:numRef>
          </c:val>
          <c:smooth val="0"/>
          <c:extLst>
            <c:ext xmlns:c16="http://schemas.microsoft.com/office/drawing/2014/chart" uri="{C3380CC4-5D6E-409C-BE32-E72D297353CC}">
              <c16:uniqueId val="{00000002-BEEA-4836-9944-FC2FC53C2F83}"/>
            </c:ext>
          </c:extLst>
        </c:ser>
        <c:ser>
          <c:idx val="3"/>
          <c:order val="3"/>
          <c:tx>
            <c:v>LCL</c:v>
          </c:tx>
          <c:spPr>
            <a:ln>
              <a:solidFill>
                <a:schemeClr val="accent4"/>
              </a:solidFill>
            </a:ln>
          </c:spPr>
          <c:marker>
            <c:symbol val="none"/>
          </c:marker>
          <c:dPt>
            <c:idx val="16"/>
            <c:bubble3D val="0"/>
            <c:extLst>
              <c:ext xmlns:c16="http://schemas.microsoft.com/office/drawing/2014/chart" uri="{C3380CC4-5D6E-409C-BE32-E72D297353CC}">
                <c16:uniqueId val="{00000003-BEEA-4836-9944-FC2FC53C2F83}"/>
              </c:ext>
            </c:extLst>
          </c:dPt>
          <c:val>
            <c:numRef>
              <c:f>[0]!FINAL_R_LCL</c:f>
              <c:numCache>
                <c:formatCode>General</c:formatCode>
                <c:ptCount val="1"/>
                <c:pt idx="0">
                  <c:v>0</c:v>
                </c:pt>
              </c:numCache>
            </c:numRef>
          </c:val>
          <c:smooth val="0"/>
          <c:extLst>
            <c:ext xmlns:c16="http://schemas.microsoft.com/office/drawing/2014/chart" uri="{C3380CC4-5D6E-409C-BE32-E72D297353CC}">
              <c16:uniqueId val="{00000004-BEEA-4836-9944-FC2FC53C2F83}"/>
            </c:ext>
          </c:extLst>
        </c:ser>
        <c:dLbls>
          <c:showLegendKey val="0"/>
          <c:showVal val="0"/>
          <c:showCatName val="0"/>
          <c:showSerName val="0"/>
          <c:showPercent val="0"/>
          <c:showBubbleSize val="0"/>
        </c:dLbls>
        <c:marker val="1"/>
        <c:smooth val="0"/>
        <c:axId val="221636480"/>
        <c:axId val="221638016"/>
      </c:lineChart>
      <c:catAx>
        <c:axId val="221636480"/>
        <c:scaling>
          <c:orientation val="minMax"/>
        </c:scaling>
        <c:delete val="0"/>
        <c:axPos val="b"/>
        <c:majorTickMark val="out"/>
        <c:minorTickMark val="none"/>
        <c:tickLblPos val="nextTo"/>
        <c:txPr>
          <a:bodyPr/>
          <a:lstStyle/>
          <a:p>
            <a:pPr>
              <a:defRPr sz="800"/>
            </a:pPr>
            <a:endParaRPr lang="en-US"/>
          </a:p>
        </c:txPr>
        <c:crossAx val="221638016"/>
        <c:crosses val="autoZero"/>
        <c:auto val="1"/>
        <c:lblAlgn val="ctr"/>
        <c:lblOffset val="100"/>
        <c:noMultiLvlLbl val="0"/>
      </c:catAx>
      <c:valAx>
        <c:axId val="221638016"/>
        <c:scaling>
          <c:orientation val="minMax"/>
        </c:scaling>
        <c:delete val="0"/>
        <c:axPos val="l"/>
        <c:majorGridlines/>
        <c:title>
          <c:tx>
            <c:rich>
              <a:bodyPr rot="-5400000" vert="horz"/>
              <a:lstStyle/>
              <a:p>
                <a:pPr>
                  <a:defRPr/>
                </a:pPr>
                <a:r>
                  <a:rPr lang="en-US"/>
                  <a:t>Moving Range</a:t>
                </a:r>
              </a:p>
            </c:rich>
          </c:tx>
          <c:layout>
            <c:manualLayout>
              <c:xMode val="edge"/>
              <c:yMode val="edge"/>
              <c:x val="9.5639360869365E-3"/>
              <c:y val="0.16296060059531664"/>
            </c:manualLayout>
          </c:layout>
          <c:overlay val="0"/>
        </c:title>
        <c:numFmt formatCode="General" sourceLinked="1"/>
        <c:majorTickMark val="out"/>
        <c:minorTickMark val="none"/>
        <c:tickLblPos val="nextTo"/>
        <c:crossAx val="221636480"/>
        <c:crosses val="autoZero"/>
        <c:crossBetween val="between"/>
      </c:valAx>
    </c:plotArea>
    <c:legend>
      <c:legendPos val="r"/>
      <c:layout>
        <c:manualLayout>
          <c:xMode val="edge"/>
          <c:yMode val="edge"/>
          <c:x val="0.83468492291293694"/>
          <c:y val="0.1249170249627473"/>
          <c:w val="0.12595148623441321"/>
          <c:h val="0.81373402829820196"/>
        </c:manualLayout>
      </c:layout>
      <c:overlay val="0"/>
      <c:txPr>
        <a:bodyPr/>
        <a:lstStyle/>
        <a:p>
          <a:pPr>
            <a:defRPr sz="900"/>
          </a:pPr>
          <a:endParaRPr lang="en-US"/>
        </a:p>
      </c:txPr>
    </c:legend>
    <c:plotVisOnly val="0"/>
    <c:dispBlanksAs val="gap"/>
    <c:showDLblsOverMax val="0"/>
  </c:chart>
  <c:spPr>
    <a:noFill/>
    <a:scene3d>
      <a:camera prst="orthographicFront"/>
      <a:lightRig rig="threePt" dir="t"/>
    </a:scene3d>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en-US" sz="1200">
                <a:latin typeface="+mn-lt"/>
                <a:cs typeface="Arial" pitchFamily="34" charset="0"/>
              </a:rPr>
              <a:t>Final Weight</a:t>
            </a:r>
          </a:p>
        </c:rich>
      </c:tx>
      <c:layout>
        <c:manualLayout>
          <c:xMode val="edge"/>
          <c:yMode val="edge"/>
          <c:x val="0.43674319024135494"/>
          <c:y val="1.7899500646214254E-2"/>
        </c:manualLayout>
      </c:layout>
      <c:overlay val="1"/>
    </c:title>
    <c:autoTitleDeleted val="0"/>
    <c:plotArea>
      <c:layout>
        <c:manualLayout>
          <c:layoutTarget val="inner"/>
          <c:xMode val="edge"/>
          <c:yMode val="edge"/>
          <c:x val="6.8663842688198501E-2"/>
          <c:y val="0.13360693750457653"/>
          <c:w val="0.75441022636761823"/>
          <c:h val="0.77339411520928303"/>
        </c:manualLayout>
      </c:layout>
      <c:lineChart>
        <c:grouping val="standard"/>
        <c:varyColors val="0"/>
        <c:ser>
          <c:idx val="4"/>
          <c:order val="0"/>
          <c:tx>
            <c:v>Component Weight</c:v>
          </c:tx>
          <c:spPr>
            <a:ln>
              <a:solidFill>
                <a:schemeClr val="tx1"/>
              </a:solidFill>
            </a:ln>
          </c:spPr>
          <c:marker>
            <c:symbol val="circle"/>
            <c:size val="4"/>
            <c:spPr>
              <a:solidFill>
                <a:schemeClr val="tx1"/>
              </a:solidFill>
              <a:ln>
                <a:solidFill>
                  <a:schemeClr val="tx1"/>
                </a:solidFill>
              </a:ln>
            </c:spPr>
          </c:marker>
          <c:val>
            <c:numRef>
              <c:f>[0]!FINAL_WEIGHT</c:f>
              <c:numCache>
                <c:formatCode>General</c:formatCode>
                <c:ptCount val="1"/>
              </c:numCache>
            </c:numRef>
          </c:val>
          <c:smooth val="0"/>
          <c:extLst>
            <c:ext xmlns:c16="http://schemas.microsoft.com/office/drawing/2014/chart" uri="{C3380CC4-5D6E-409C-BE32-E72D297353CC}">
              <c16:uniqueId val="{00000000-3F85-4E87-AFF7-E447823F8A3F}"/>
            </c:ext>
          </c:extLst>
        </c:ser>
        <c:ser>
          <c:idx val="1"/>
          <c:order val="1"/>
          <c:tx>
            <c:v>Average</c:v>
          </c:tx>
          <c:spPr>
            <a:ln>
              <a:solidFill>
                <a:srgbClr val="00B050"/>
              </a:solidFill>
            </a:ln>
          </c:spPr>
          <c:marker>
            <c:symbol val="none"/>
          </c:marker>
          <c:val>
            <c:numRef>
              <c:f>[0]!FINAL_AVERAGE_WEIGHT</c:f>
              <c:numCache>
                <c:formatCode>0</c:formatCode>
                <c:ptCount val="1"/>
                <c:pt idx="0">
                  <c:v>0</c:v>
                </c:pt>
              </c:numCache>
            </c:numRef>
          </c:val>
          <c:smooth val="0"/>
          <c:extLst>
            <c:ext xmlns:c16="http://schemas.microsoft.com/office/drawing/2014/chart" uri="{C3380CC4-5D6E-409C-BE32-E72D297353CC}">
              <c16:uniqueId val="{00000001-3F85-4E87-AFF7-E447823F8A3F}"/>
            </c:ext>
          </c:extLst>
        </c:ser>
        <c:ser>
          <c:idx val="2"/>
          <c:order val="2"/>
          <c:tx>
            <c:v>UCL</c:v>
          </c:tx>
          <c:spPr>
            <a:ln>
              <a:solidFill>
                <a:schemeClr val="accent4"/>
              </a:solidFill>
            </a:ln>
          </c:spPr>
          <c:marker>
            <c:symbol val="none"/>
          </c:marker>
          <c:val>
            <c:numRef>
              <c:f>[0]!FINAL_UCL</c:f>
              <c:numCache>
                <c:formatCode>0</c:formatCode>
                <c:ptCount val="1"/>
                <c:pt idx="0">
                  <c:v>#N/A</c:v>
                </c:pt>
              </c:numCache>
            </c:numRef>
          </c:val>
          <c:smooth val="0"/>
          <c:extLst>
            <c:ext xmlns:c16="http://schemas.microsoft.com/office/drawing/2014/chart" uri="{C3380CC4-5D6E-409C-BE32-E72D297353CC}">
              <c16:uniqueId val="{00000002-3F85-4E87-AFF7-E447823F8A3F}"/>
            </c:ext>
          </c:extLst>
        </c:ser>
        <c:ser>
          <c:idx val="3"/>
          <c:order val="3"/>
          <c:tx>
            <c:v>LCL</c:v>
          </c:tx>
          <c:marker>
            <c:symbol val="none"/>
          </c:marker>
          <c:val>
            <c:numRef>
              <c:f>[0]!FINAL_LCL</c:f>
              <c:numCache>
                <c:formatCode>0</c:formatCode>
                <c:ptCount val="1"/>
                <c:pt idx="0">
                  <c:v>#N/A</c:v>
                </c:pt>
              </c:numCache>
            </c:numRef>
          </c:val>
          <c:smooth val="0"/>
          <c:extLst>
            <c:ext xmlns:c16="http://schemas.microsoft.com/office/drawing/2014/chart" uri="{C3380CC4-5D6E-409C-BE32-E72D297353CC}">
              <c16:uniqueId val="{00000003-3F85-4E87-AFF7-E447823F8A3F}"/>
            </c:ext>
          </c:extLst>
        </c:ser>
        <c:ser>
          <c:idx val="0"/>
          <c:order val="4"/>
          <c:tx>
            <c:v>Upper Tolerance Limit</c:v>
          </c:tx>
          <c:spPr>
            <a:ln>
              <a:solidFill>
                <a:srgbClr val="0070C0"/>
              </a:solidFill>
            </a:ln>
          </c:spPr>
          <c:marker>
            <c:symbol val="none"/>
          </c:marker>
          <c:val>
            <c:numRef>
              <c:f>[0]!UPPER_TOLERANCE</c:f>
              <c:numCache>
                <c:formatCode>0</c:formatCode>
                <c:ptCount val="1"/>
                <c:pt idx="0">
                  <c:v>0</c:v>
                </c:pt>
              </c:numCache>
            </c:numRef>
          </c:val>
          <c:smooth val="0"/>
          <c:extLst>
            <c:ext xmlns:c16="http://schemas.microsoft.com/office/drawing/2014/chart" uri="{C3380CC4-5D6E-409C-BE32-E72D297353CC}">
              <c16:uniqueId val="{00000004-3F85-4E87-AFF7-E447823F8A3F}"/>
            </c:ext>
          </c:extLst>
        </c:ser>
        <c:ser>
          <c:idx val="5"/>
          <c:order val="5"/>
          <c:tx>
            <c:v>Lower Tolerance Limit</c:v>
          </c:tx>
          <c:spPr>
            <a:ln>
              <a:solidFill>
                <a:srgbClr val="0070C0"/>
              </a:solidFill>
            </a:ln>
          </c:spPr>
          <c:marker>
            <c:symbol val="none"/>
          </c:marker>
          <c:val>
            <c:numRef>
              <c:f>[0]!LOWER_TOLERANCE</c:f>
              <c:numCache>
                <c:formatCode>0</c:formatCode>
                <c:ptCount val="1"/>
                <c:pt idx="0">
                  <c:v>0</c:v>
                </c:pt>
              </c:numCache>
            </c:numRef>
          </c:val>
          <c:smooth val="0"/>
          <c:extLst>
            <c:ext xmlns:c16="http://schemas.microsoft.com/office/drawing/2014/chart" uri="{C3380CC4-5D6E-409C-BE32-E72D297353CC}">
              <c16:uniqueId val="{00000005-3F85-4E87-AFF7-E447823F8A3F}"/>
            </c:ext>
          </c:extLst>
        </c:ser>
        <c:dLbls>
          <c:showLegendKey val="0"/>
          <c:showVal val="0"/>
          <c:showCatName val="0"/>
          <c:showSerName val="0"/>
          <c:showPercent val="0"/>
          <c:showBubbleSize val="0"/>
        </c:dLbls>
        <c:marker val="1"/>
        <c:smooth val="0"/>
        <c:axId val="240217472"/>
        <c:axId val="240239744"/>
      </c:lineChart>
      <c:catAx>
        <c:axId val="240217472"/>
        <c:scaling>
          <c:orientation val="minMax"/>
        </c:scaling>
        <c:delete val="0"/>
        <c:axPos val="b"/>
        <c:majorTickMark val="out"/>
        <c:minorTickMark val="none"/>
        <c:tickLblPos val="nextTo"/>
        <c:txPr>
          <a:bodyPr/>
          <a:lstStyle/>
          <a:p>
            <a:pPr>
              <a:defRPr sz="900"/>
            </a:pPr>
            <a:endParaRPr lang="en-US"/>
          </a:p>
        </c:txPr>
        <c:crossAx val="240239744"/>
        <c:crosses val="autoZero"/>
        <c:auto val="1"/>
        <c:lblAlgn val="ctr"/>
        <c:lblOffset val="100"/>
        <c:noMultiLvlLbl val="0"/>
      </c:catAx>
      <c:valAx>
        <c:axId val="240239744"/>
        <c:scaling>
          <c:orientation val="minMax"/>
        </c:scaling>
        <c:delete val="0"/>
        <c:axPos val="l"/>
        <c:majorGridlines/>
        <c:title>
          <c:tx>
            <c:rich>
              <a:bodyPr rot="-5400000" vert="horz"/>
              <a:lstStyle/>
              <a:p>
                <a:pPr>
                  <a:defRPr/>
                </a:pPr>
                <a:r>
                  <a:rPr lang="en-US"/>
                  <a:t>Component Weight</a:t>
                </a:r>
              </a:p>
            </c:rich>
          </c:tx>
          <c:layout>
            <c:manualLayout>
              <c:xMode val="edge"/>
              <c:yMode val="edge"/>
              <c:x val="7.7780089075388994E-3"/>
              <c:y val="0.33826561153540019"/>
            </c:manualLayout>
          </c:layout>
          <c:overlay val="0"/>
        </c:title>
        <c:numFmt formatCode="General" sourceLinked="1"/>
        <c:majorTickMark val="out"/>
        <c:minorTickMark val="none"/>
        <c:tickLblPos val="nextTo"/>
        <c:crossAx val="240217472"/>
        <c:crosses val="autoZero"/>
        <c:crossBetween val="between"/>
      </c:valAx>
    </c:plotArea>
    <c:legend>
      <c:legendPos val="r"/>
      <c:layout>
        <c:manualLayout>
          <c:xMode val="edge"/>
          <c:yMode val="edge"/>
          <c:x val="0.83227250650750861"/>
          <c:y val="5.2826327694991237E-2"/>
          <c:w val="0.16625530606881475"/>
          <c:h val="0.8806737491195934"/>
        </c:manualLayout>
      </c:layout>
      <c:overlay val="0"/>
    </c:legend>
    <c:plotVisOnly val="0"/>
    <c:dispBlanksAs val="gap"/>
    <c:showDLblsOverMax val="0"/>
  </c:chart>
  <c:spPr>
    <a:noFill/>
    <a:scene3d>
      <a:camera prst="orthographicFront"/>
      <a:lightRig rig="threePt" dir="t"/>
    </a:scene3d>
    <a:sp3d/>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invertIfNegative val="0"/>
          <c:cat>
            <c:numRef>
              <c:f>'Revision Stats'!$F$22:$F$33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'Revision Stats'!$G$22:$G$33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C4D-4DD3-B007-669E32155ED7}"/>
            </c:ext>
          </c:extLst>
        </c:ser>
        <c:dLbls>
          <c:showLegendKey val="0"/>
          <c:showVal val="0"/>
          <c:showCatName val="0"/>
          <c:showSerName val="0"/>
          <c:showPercent val="0"/>
          <c:showBubbleSize val="0"/>
        </c:dLbls>
        <c:gapWidth val="0"/>
        <c:axId val="240562176"/>
        <c:axId val="240563712"/>
      </c:barChart>
      <c:lineChart>
        <c:grouping val="standard"/>
        <c:varyColors val="0"/>
        <c:ser>
          <c:idx val="0"/>
          <c:order val="0"/>
          <c:marker>
            <c:symbol val="none"/>
          </c:marker>
          <c:cat>
            <c:numRef>
              <c:f>'Revision Stats'!$D$22:$D$33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'Revision Stats'!$E$22:$E$33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C4D-4DD3-B007-669E32155ED7}"/>
            </c:ext>
          </c:extLst>
        </c:ser>
        <c:dLbls>
          <c:showLegendKey val="0"/>
          <c:showVal val="0"/>
          <c:showCatName val="0"/>
          <c:showSerName val="0"/>
          <c:showPercent val="0"/>
          <c:showBubbleSize val="0"/>
        </c:dLbls>
        <c:marker val="1"/>
        <c:smooth val="0"/>
        <c:axId val="240575232"/>
        <c:axId val="240565248"/>
      </c:lineChart>
      <c:catAx>
        <c:axId val="240562176"/>
        <c:scaling>
          <c:orientation val="minMax"/>
        </c:scaling>
        <c:delete val="0"/>
        <c:axPos val="b"/>
        <c:numFmt formatCode="0" sourceLinked="0"/>
        <c:majorTickMark val="out"/>
        <c:minorTickMark val="none"/>
        <c:tickLblPos val="nextTo"/>
        <c:txPr>
          <a:bodyPr rot="-5400000" vert="horz"/>
          <a:lstStyle/>
          <a:p>
            <a:pPr>
              <a:defRPr sz="900"/>
            </a:pPr>
            <a:endParaRPr lang="en-US"/>
          </a:p>
        </c:txPr>
        <c:crossAx val="240563712"/>
        <c:crosses val="autoZero"/>
        <c:auto val="1"/>
        <c:lblAlgn val="ctr"/>
        <c:lblOffset val="100"/>
        <c:noMultiLvlLbl val="0"/>
      </c:catAx>
      <c:valAx>
        <c:axId val="240563712"/>
        <c:scaling>
          <c:orientation val="minMax"/>
        </c:scaling>
        <c:delete val="0"/>
        <c:axPos val="l"/>
        <c:majorGridlines/>
        <c:numFmt formatCode="General" sourceLinked="1"/>
        <c:majorTickMark val="out"/>
        <c:minorTickMark val="none"/>
        <c:tickLblPos val="nextTo"/>
        <c:crossAx val="240562176"/>
        <c:crosses val="autoZero"/>
        <c:crossBetween val="between"/>
      </c:valAx>
      <c:valAx>
        <c:axId val="240565248"/>
        <c:scaling>
          <c:orientation val="minMax"/>
        </c:scaling>
        <c:delete val="0"/>
        <c:axPos val="r"/>
        <c:numFmt formatCode="General" sourceLinked="1"/>
        <c:majorTickMark val="out"/>
        <c:minorTickMark val="none"/>
        <c:tickLblPos val="none"/>
        <c:crossAx val="240575232"/>
        <c:crosses val="max"/>
        <c:crossBetween val="between"/>
      </c:valAx>
      <c:catAx>
        <c:axId val="240575232"/>
        <c:scaling>
          <c:orientation val="minMax"/>
        </c:scaling>
        <c:delete val="0"/>
        <c:axPos val="t"/>
        <c:numFmt formatCode="General" sourceLinked="1"/>
        <c:majorTickMark val="none"/>
        <c:minorTickMark val="none"/>
        <c:tickLblPos val="none"/>
        <c:crossAx val="240565248"/>
        <c:crosses val="max"/>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594892142737"/>
          <c:y val="4.8432695913010873E-2"/>
          <c:w val="0.7795281021571453"/>
          <c:h val="0.82638295213098367"/>
        </c:manualLayout>
      </c:layout>
      <c:barChart>
        <c:barDir val="col"/>
        <c:grouping val="clustered"/>
        <c:varyColors val="0"/>
        <c:ser>
          <c:idx val="1"/>
          <c:order val="1"/>
          <c:invertIfNegative val="0"/>
          <c:cat>
            <c:numRef>
              <c:f>'Revision Stats'!$L$22:$L$33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'Revision Stats'!$M$22:$M$33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5F2-4994-83F1-99AE749ACC0E}"/>
            </c:ext>
          </c:extLst>
        </c:ser>
        <c:dLbls>
          <c:showLegendKey val="0"/>
          <c:showVal val="0"/>
          <c:showCatName val="0"/>
          <c:showSerName val="0"/>
          <c:showPercent val="0"/>
          <c:showBubbleSize val="0"/>
        </c:dLbls>
        <c:gapWidth val="0"/>
        <c:axId val="221558656"/>
        <c:axId val="221560192"/>
      </c:barChart>
      <c:lineChart>
        <c:grouping val="standard"/>
        <c:varyColors val="0"/>
        <c:ser>
          <c:idx val="0"/>
          <c:order val="0"/>
          <c:marker>
            <c:symbol val="none"/>
          </c:marker>
          <c:cat>
            <c:numRef>
              <c:f>'Revision Stats'!$J$22:$J$33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'Revision Stats'!$K$22:$K$33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5F2-4994-83F1-99AE749ACC0E}"/>
            </c:ext>
          </c:extLst>
        </c:ser>
        <c:dLbls>
          <c:showLegendKey val="0"/>
          <c:showVal val="0"/>
          <c:showCatName val="0"/>
          <c:showSerName val="0"/>
          <c:showPercent val="0"/>
          <c:showBubbleSize val="0"/>
        </c:dLbls>
        <c:marker val="1"/>
        <c:smooth val="0"/>
        <c:axId val="240249472"/>
        <c:axId val="240247936"/>
      </c:lineChart>
      <c:catAx>
        <c:axId val="221558656"/>
        <c:scaling>
          <c:orientation val="minMax"/>
        </c:scaling>
        <c:delete val="0"/>
        <c:axPos val="b"/>
        <c:numFmt formatCode="0" sourceLinked="0"/>
        <c:majorTickMark val="out"/>
        <c:minorTickMark val="none"/>
        <c:tickLblPos val="nextTo"/>
        <c:txPr>
          <a:bodyPr rot="-5400000" vert="horz"/>
          <a:lstStyle/>
          <a:p>
            <a:pPr>
              <a:defRPr sz="900"/>
            </a:pPr>
            <a:endParaRPr lang="en-US"/>
          </a:p>
        </c:txPr>
        <c:crossAx val="221560192"/>
        <c:crosses val="autoZero"/>
        <c:auto val="1"/>
        <c:lblAlgn val="ctr"/>
        <c:lblOffset val="100"/>
        <c:noMultiLvlLbl val="0"/>
      </c:catAx>
      <c:valAx>
        <c:axId val="221560192"/>
        <c:scaling>
          <c:orientation val="minMax"/>
        </c:scaling>
        <c:delete val="0"/>
        <c:axPos val="l"/>
        <c:majorGridlines/>
        <c:numFmt formatCode="General" sourceLinked="1"/>
        <c:majorTickMark val="out"/>
        <c:minorTickMark val="none"/>
        <c:tickLblPos val="nextTo"/>
        <c:crossAx val="221558656"/>
        <c:crosses val="autoZero"/>
        <c:crossBetween val="between"/>
      </c:valAx>
      <c:valAx>
        <c:axId val="240247936"/>
        <c:scaling>
          <c:orientation val="minMax"/>
        </c:scaling>
        <c:delete val="0"/>
        <c:axPos val="r"/>
        <c:numFmt formatCode="General" sourceLinked="1"/>
        <c:majorTickMark val="out"/>
        <c:minorTickMark val="none"/>
        <c:tickLblPos val="nextTo"/>
        <c:crossAx val="240249472"/>
        <c:crosses val="max"/>
        <c:crossBetween val="between"/>
      </c:valAx>
      <c:catAx>
        <c:axId val="240249472"/>
        <c:scaling>
          <c:orientation val="minMax"/>
        </c:scaling>
        <c:delete val="0"/>
        <c:axPos val="t"/>
        <c:numFmt formatCode="General" sourceLinked="1"/>
        <c:majorTickMark val="none"/>
        <c:minorTickMark val="none"/>
        <c:tickLblPos val="none"/>
        <c:crossAx val="240247936"/>
        <c:crosses val="max"/>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04661645555176"/>
          <c:y val="6.461339461753883E-2"/>
          <c:w val="0.79390676708889651"/>
          <c:h val="0.80845985758957162"/>
        </c:manualLayout>
      </c:layout>
      <c:barChart>
        <c:barDir val="col"/>
        <c:grouping val="clustered"/>
        <c:varyColors val="0"/>
        <c:ser>
          <c:idx val="1"/>
          <c:order val="1"/>
          <c:invertIfNegative val="0"/>
          <c:cat>
            <c:numRef>
              <c:f>'Revision Stats'!$R$22:$R$33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'Revision Stats'!$S$22:$S$33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C9D-4CCE-B051-20BF4BE32E51}"/>
            </c:ext>
          </c:extLst>
        </c:ser>
        <c:dLbls>
          <c:showLegendKey val="0"/>
          <c:showVal val="0"/>
          <c:showCatName val="0"/>
          <c:showSerName val="0"/>
          <c:showPercent val="0"/>
          <c:showBubbleSize val="0"/>
        </c:dLbls>
        <c:gapWidth val="0"/>
        <c:axId val="240289280"/>
        <c:axId val="240290816"/>
      </c:barChart>
      <c:lineChart>
        <c:grouping val="standard"/>
        <c:varyColors val="0"/>
        <c:ser>
          <c:idx val="0"/>
          <c:order val="0"/>
          <c:marker>
            <c:symbol val="none"/>
          </c:marker>
          <c:cat>
            <c:numRef>
              <c:f>'Revision Stats'!$P$22:$P$33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'Revision Stats'!$Q$22:$Q$33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EC9D-4CCE-B051-20BF4BE32E51}"/>
            </c:ext>
          </c:extLst>
        </c:ser>
        <c:dLbls>
          <c:showLegendKey val="0"/>
          <c:showVal val="0"/>
          <c:showCatName val="0"/>
          <c:showSerName val="0"/>
          <c:showPercent val="0"/>
          <c:showBubbleSize val="0"/>
        </c:dLbls>
        <c:marker val="1"/>
        <c:smooth val="0"/>
        <c:axId val="240294144"/>
        <c:axId val="240292608"/>
      </c:lineChart>
      <c:catAx>
        <c:axId val="240289280"/>
        <c:scaling>
          <c:orientation val="minMax"/>
        </c:scaling>
        <c:delete val="0"/>
        <c:axPos val="b"/>
        <c:numFmt formatCode="0" sourceLinked="0"/>
        <c:majorTickMark val="out"/>
        <c:minorTickMark val="none"/>
        <c:tickLblPos val="nextTo"/>
        <c:txPr>
          <a:bodyPr rot="-5400000" vert="horz"/>
          <a:lstStyle/>
          <a:p>
            <a:pPr>
              <a:defRPr sz="900"/>
            </a:pPr>
            <a:endParaRPr lang="en-US"/>
          </a:p>
        </c:txPr>
        <c:crossAx val="240290816"/>
        <c:crosses val="autoZero"/>
        <c:auto val="1"/>
        <c:lblAlgn val="ctr"/>
        <c:lblOffset val="100"/>
        <c:noMultiLvlLbl val="0"/>
      </c:catAx>
      <c:valAx>
        <c:axId val="240290816"/>
        <c:scaling>
          <c:orientation val="minMax"/>
        </c:scaling>
        <c:delete val="0"/>
        <c:axPos val="l"/>
        <c:majorGridlines/>
        <c:numFmt formatCode="General" sourceLinked="1"/>
        <c:majorTickMark val="out"/>
        <c:minorTickMark val="none"/>
        <c:tickLblPos val="nextTo"/>
        <c:crossAx val="240289280"/>
        <c:crosses val="autoZero"/>
        <c:crossBetween val="between"/>
      </c:valAx>
      <c:valAx>
        <c:axId val="240292608"/>
        <c:scaling>
          <c:orientation val="minMax"/>
        </c:scaling>
        <c:delete val="0"/>
        <c:axPos val="r"/>
        <c:numFmt formatCode="General" sourceLinked="1"/>
        <c:majorTickMark val="out"/>
        <c:minorTickMark val="none"/>
        <c:tickLblPos val="nextTo"/>
        <c:crossAx val="240294144"/>
        <c:crosses val="max"/>
        <c:crossBetween val="between"/>
      </c:valAx>
      <c:catAx>
        <c:axId val="240294144"/>
        <c:scaling>
          <c:orientation val="minMax"/>
        </c:scaling>
        <c:delete val="0"/>
        <c:axPos val="t"/>
        <c:numFmt formatCode="General" sourceLinked="1"/>
        <c:majorTickMark val="none"/>
        <c:minorTickMark val="none"/>
        <c:tickLblPos val="none"/>
        <c:crossAx val="240292608"/>
        <c:crosses val="max"/>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93858832162109"/>
          <c:y val="8.7283959788045359E-2"/>
          <c:w val="0.79612282335675777"/>
          <c:h val="0.78758542564254941"/>
        </c:manualLayout>
      </c:layout>
      <c:barChart>
        <c:barDir val="col"/>
        <c:grouping val="clustered"/>
        <c:varyColors val="0"/>
        <c:ser>
          <c:idx val="1"/>
          <c:order val="1"/>
          <c:invertIfNegative val="0"/>
          <c:cat>
            <c:numRef>
              <c:f>'Revision Stats'!$X$22:$X$33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'Revision Stats'!$Y$22:$Y$33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9AC-4A8E-892E-8DCA6717BAC8}"/>
            </c:ext>
          </c:extLst>
        </c:ser>
        <c:dLbls>
          <c:showLegendKey val="0"/>
          <c:showVal val="0"/>
          <c:showCatName val="0"/>
          <c:showSerName val="0"/>
          <c:showPercent val="0"/>
          <c:showBubbleSize val="0"/>
        </c:dLbls>
        <c:gapWidth val="0"/>
        <c:axId val="240730112"/>
        <c:axId val="240731648"/>
      </c:barChart>
      <c:lineChart>
        <c:grouping val="standard"/>
        <c:varyColors val="0"/>
        <c:ser>
          <c:idx val="0"/>
          <c:order val="0"/>
          <c:marker>
            <c:symbol val="none"/>
          </c:marker>
          <c:cat>
            <c:numRef>
              <c:f>'Revision Stats'!$V$22:$V$33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'Revision Stats'!$W$22:$W$33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9AC-4A8E-892E-8DCA6717BAC8}"/>
            </c:ext>
          </c:extLst>
        </c:ser>
        <c:dLbls>
          <c:showLegendKey val="0"/>
          <c:showVal val="0"/>
          <c:showCatName val="0"/>
          <c:showSerName val="0"/>
          <c:showPercent val="0"/>
          <c:showBubbleSize val="0"/>
        </c:dLbls>
        <c:marker val="1"/>
        <c:smooth val="0"/>
        <c:axId val="240734976"/>
        <c:axId val="240733184"/>
      </c:lineChart>
      <c:catAx>
        <c:axId val="240730112"/>
        <c:scaling>
          <c:orientation val="minMax"/>
        </c:scaling>
        <c:delete val="0"/>
        <c:axPos val="b"/>
        <c:numFmt formatCode="0" sourceLinked="0"/>
        <c:majorTickMark val="out"/>
        <c:minorTickMark val="none"/>
        <c:tickLblPos val="nextTo"/>
        <c:txPr>
          <a:bodyPr rot="-5400000" vert="horz"/>
          <a:lstStyle/>
          <a:p>
            <a:pPr>
              <a:defRPr sz="900"/>
            </a:pPr>
            <a:endParaRPr lang="en-US"/>
          </a:p>
        </c:txPr>
        <c:crossAx val="240731648"/>
        <c:crosses val="autoZero"/>
        <c:auto val="1"/>
        <c:lblAlgn val="ctr"/>
        <c:lblOffset val="100"/>
        <c:noMultiLvlLbl val="0"/>
      </c:catAx>
      <c:valAx>
        <c:axId val="240731648"/>
        <c:scaling>
          <c:orientation val="minMax"/>
        </c:scaling>
        <c:delete val="0"/>
        <c:axPos val="l"/>
        <c:majorGridlines/>
        <c:numFmt formatCode="General" sourceLinked="1"/>
        <c:majorTickMark val="out"/>
        <c:minorTickMark val="none"/>
        <c:tickLblPos val="nextTo"/>
        <c:crossAx val="240730112"/>
        <c:crosses val="autoZero"/>
        <c:crossBetween val="between"/>
      </c:valAx>
      <c:valAx>
        <c:axId val="240733184"/>
        <c:scaling>
          <c:orientation val="minMax"/>
        </c:scaling>
        <c:delete val="0"/>
        <c:axPos val="r"/>
        <c:numFmt formatCode="General" sourceLinked="1"/>
        <c:majorTickMark val="out"/>
        <c:minorTickMark val="none"/>
        <c:tickLblPos val="nextTo"/>
        <c:crossAx val="240734976"/>
        <c:crosses val="max"/>
        <c:crossBetween val="between"/>
      </c:valAx>
      <c:catAx>
        <c:axId val="240734976"/>
        <c:scaling>
          <c:orientation val="minMax"/>
        </c:scaling>
        <c:delete val="0"/>
        <c:axPos val="t"/>
        <c:numFmt formatCode="General" sourceLinked="1"/>
        <c:majorTickMark val="none"/>
        <c:minorTickMark val="none"/>
        <c:tickLblPos val="none"/>
        <c:crossAx val="240733184"/>
        <c:crosses val="max"/>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0052720682641"/>
          <c:y val="8.8115235595550553E-2"/>
          <c:w val="0.79479894558634712"/>
          <c:h val="0.79349893763279589"/>
        </c:manualLayout>
      </c:layout>
      <c:barChart>
        <c:barDir val="col"/>
        <c:grouping val="clustered"/>
        <c:varyColors val="0"/>
        <c:ser>
          <c:idx val="1"/>
          <c:order val="1"/>
          <c:invertIfNegative val="0"/>
          <c:cat>
            <c:numRef>
              <c:f>'Revision Stats'!$AD$22:$AD$33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'Revision Stats'!$AE$22:$AE$33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8AE-4BE6-9AB1-3C73DBBE8DFC}"/>
            </c:ext>
          </c:extLst>
        </c:ser>
        <c:dLbls>
          <c:showLegendKey val="0"/>
          <c:showVal val="0"/>
          <c:showCatName val="0"/>
          <c:showSerName val="0"/>
          <c:showPercent val="0"/>
          <c:showBubbleSize val="0"/>
        </c:dLbls>
        <c:gapWidth val="0"/>
        <c:axId val="240760704"/>
        <c:axId val="240762240"/>
      </c:barChart>
      <c:lineChart>
        <c:grouping val="standard"/>
        <c:varyColors val="0"/>
        <c:ser>
          <c:idx val="0"/>
          <c:order val="0"/>
          <c:marker>
            <c:symbol val="none"/>
          </c:marker>
          <c:cat>
            <c:numRef>
              <c:f>'Revision Stats'!$AB$22:$AB$33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'Revision Stats'!$AC$22:$AC$33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8AE-4BE6-9AB1-3C73DBBE8DFC}"/>
            </c:ext>
          </c:extLst>
        </c:ser>
        <c:dLbls>
          <c:showLegendKey val="0"/>
          <c:showVal val="0"/>
          <c:showCatName val="0"/>
          <c:showSerName val="0"/>
          <c:showPercent val="0"/>
          <c:showBubbleSize val="0"/>
        </c:dLbls>
        <c:marker val="1"/>
        <c:smooth val="0"/>
        <c:axId val="240765568"/>
        <c:axId val="240764032"/>
      </c:lineChart>
      <c:catAx>
        <c:axId val="240760704"/>
        <c:scaling>
          <c:orientation val="minMax"/>
        </c:scaling>
        <c:delete val="0"/>
        <c:axPos val="b"/>
        <c:numFmt formatCode="0" sourceLinked="0"/>
        <c:majorTickMark val="out"/>
        <c:minorTickMark val="none"/>
        <c:tickLblPos val="nextTo"/>
        <c:txPr>
          <a:bodyPr rot="-5400000" vert="horz"/>
          <a:lstStyle/>
          <a:p>
            <a:pPr>
              <a:defRPr sz="900"/>
            </a:pPr>
            <a:endParaRPr lang="en-US"/>
          </a:p>
        </c:txPr>
        <c:crossAx val="240762240"/>
        <c:crosses val="autoZero"/>
        <c:auto val="1"/>
        <c:lblAlgn val="ctr"/>
        <c:lblOffset val="100"/>
        <c:noMultiLvlLbl val="0"/>
      </c:catAx>
      <c:valAx>
        <c:axId val="240762240"/>
        <c:scaling>
          <c:orientation val="minMax"/>
        </c:scaling>
        <c:delete val="0"/>
        <c:axPos val="l"/>
        <c:majorGridlines/>
        <c:numFmt formatCode="General" sourceLinked="1"/>
        <c:majorTickMark val="out"/>
        <c:minorTickMark val="none"/>
        <c:tickLblPos val="nextTo"/>
        <c:crossAx val="240760704"/>
        <c:crosses val="autoZero"/>
        <c:crossBetween val="between"/>
      </c:valAx>
      <c:valAx>
        <c:axId val="240764032"/>
        <c:scaling>
          <c:orientation val="minMax"/>
        </c:scaling>
        <c:delete val="0"/>
        <c:axPos val="r"/>
        <c:numFmt formatCode="General" sourceLinked="1"/>
        <c:majorTickMark val="out"/>
        <c:minorTickMark val="none"/>
        <c:tickLblPos val="nextTo"/>
        <c:crossAx val="240765568"/>
        <c:crosses val="max"/>
        <c:crossBetween val="between"/>
      </c:valAx>
      <c:catAx>
        <c:axId val="240765568"/>
        <c:scaling>
          <c:orientation val="minMax"/>
        </c:scaling>
        <c:delete val="0"/>
        <c:axPos val="t"/>
        <c:numFmt formatCode="General" sourceLinked="1"/>
        <c:majorTickMark val="none"/>
        <c:minorTickMark val="none"/>
        <c:tickLblPos val="none"/>
        <c:crossAx val="240764032"/>
        <c:crosses val="max"/>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en-US" sz="1200">
                <a:latin typeface="+mn-lt"/>
                <a:cs typeface="Arial" pitchFamily="34" charset="0"/>
              </a:rPr>
              <a:t>Process One</a:t>
            </a:r>
          </a:p>
        </c:rich>
      </c:tx>
      <c:overlay val="1"/>
    </c:title>
    <c:autoTitleDeleted val="0"/>
    <c:plotArea>
      <c:layout>
        <c:manualLayout>
          <c:layoutTarget val="inner"/>
          <c:xMode val="edge"/>
          <c:yMode val="edge"/>
          <c:x val="7.0562916415098209E-2"/>
          <c:y val="0.1937892870234198"/>
          <c:w val="0.75879168338874325"/>
          <c:h val="0.60479019170516368"/>
        </c:manualLayout>
      </c:layout>
      <c:lineChart>
        <c:grouping val="standard"/>
        <c:varyColors val="0"/>
        <c:ser>
          <c:idx val="4"/>
          <c:order val="0"/>
          <c:tx>
            <c:v>Component Weight</c:v>
          </c:tx>
          <c:spPr>
            <a:ln>
              <a:solidFill>
                <a:schemeClr val="tx1"/>
              </a:solidFill>
            </a:ln>
          </c:spPr>
          <c:marker>
            <c:symbol val="circle"/>
            <c:size val="4"/>
            <c:spPr>
              <a:solidFill>
                <a:schemeClr val="tx1"/>
              </a:solidFill>
              <a:ln>
                <a:solidFill>
                  <a:schemeClr val="tx1"/>
                </a:solidFill>
              </a:ln>
            </c:spPr>
          </c:marker>
          <c:val>
            <c:numRef>
              <c:f>[0]!ONE_WEIGHT</c:f>
              <c:numCache>
                <c:formatCode>General</c:formatCode>
                <c:ptCount val="1"/>
              </c:numCache>
            </c:numRef>
          </c:val>
          <c:smooth val="0"/>
          <c:extLst>
            <c:ext xmlns:c16="http://schemas.microsoft.com/office/drawing/2014/chart" uri="{C3380CC4-5D6E-409C-BE32-E72D297353CC}">
              <c16:uniqueId val="{00000000-F3DE-4EF5-801E-83D5EC47E019}"/>
            </c:ext>
          </c:extLst>
        </c:ser>
        <c:ser>
          <c:idx val="1"/>
          <c:order val="1"/>
          <c:tx>
            <c:v>Average</c:v>
          </c:tx>
          <c:spPr>
            <a:ln>
              <a:solidFill>
                <a:srgbClr val="00B050"/>
              </a:solidFill>
            </a:ln>
          </c:spPr>
          <c:marker>
            <c:symbol val="none"/>
          </c:marker>
          <c:val>
            <c:numRef>
              <c:f>[0]!ONE_AVG</c:f>
              <c:numCache>
                <c:formatCode>0</c:formatCode>
                <c:ptCount val="1"/>
                <c:pt idx="0">
                  <c:v>0</c:v>
                </c:pt>
              </c:numCache>
            </c:numRef>
          </c:val>
          <c:smooth val="0"/>
          <c:extLst>
            <c:ext xmlns:c16="http://schemas.microsoft.com/office/drawing/2014/chart" uri="{C3380CC4-5D6E-409C-BE32-E72D297353CC}">
              <c16:uniqueId val="{00000001-F3DE-4EF5-801E-83D5EC47E019}"/>
            </c:ext>
          </c:extLst>
        </c:ser>
        <c:ser>
          <c:idx val="2"/>
          <c:order val="2"/>
          <c:tx>
            <c:v>UCL</c:v>
          </c:tx>
          <c:spPr>
            <a:ln>
              <a:solidFill>
                <a:schemeClr val="accent4"/>
              </a:solidFill>
            </a:ln>
          </c:spPr>
          <c:marker>
            <c:symbol val="none"/>
          </c:marker>
          <c:val>
            <c:numRef>
              <c:f>[0]!ONE_UCL</c:f>
              <c:numCache>
                <c:formatCode>0</c:formatCode>
                <c:ptCount val="1"/>
                <c:pt idx="0">
                  <c:v>#N/A</c:v>
                </c:pt>
              </c:numCache>
            </c:numRef>
          </c:val>
          <c:smooth val="0"/>
          <c:extLst>
            <c:ext xmlns:c16="http://schemas.microsoft.com/office/drawing/2014/chart" uri="{C3380CC4-5D6E-409C-BE32-E72D297353CC}">
              <c16:uniqueId val="{00000002-F3DE-4EF5-801E-83D5EC47E019}"/>
            </c:ext>
          </c:extLst>
        </c:ser>
        <c:ser>
          <c:idx val="3"/>
          <c:order val="3"/>
          <c:tx>
            <c:v>LCL</c:v>
          </c:tx>
          <c:marker>
            <c:symbol val="none"/>
          </c:marker>
          <c:val>
            <c:numRef>
              <c:f>[0]!ONE_LCL</c:f>
              <c:numCache>
                <c:formatCode>0</c:formatCode>
                <c:ptCount val="1"/>
                <c:pt idx="0">
                  <c:v>#N/A</c:v>
                </c:pt>
              </c:numCache>
            </c:numRef>
          </c:val>
          <c:smooth val="0"/>
          <c:extLst>
            <c:ext xmlns:c16="http://schemas.microsoft.com/office/drawing/2014/chart" uri="{C3380CC4-5D6E-409C-BE32-E72D297353CC}">
              <c16:uniqueId val="{00000003-F3DE-4EF5-801E-83D5EC47E019}"/>
            </c:ext>
          </c:extLst>
        </c:ser>
        <c:dLbls>
          <c:showLegendKey val="0"/>
          <c:showVal val="0"/>
          <c:showCatName val="0"/>
          <c:showSerName val="0"/>
          <c:showPercent val="0"/>
          <c:showBubbleSize val="0"/>
        </c:dLbls>
        <c:marker val="1"/>
        <c:smooth val="0"/>
        <c:axId val="239704704"/>
        <c:axId val="240787840"/>
      </c:lineChart>
      <c:catAx>
        <c:axId val="239704704"/>
        <c:scaling>
          <c:orientation val="minMax"/>
        </c:scaling>
        <c:delete val="0"/>
        <c:axPos val="b"/>
        <c:majorTickMark val="out"/>
        <c:minorTickMark val="none"/>
        <c:tickLblPos val="nextTo"/>
        <c:crossAx val="240787840"/>
        <c:crosses val="autoZero"/>
        <c:auto val="1"/>
        <c:lblAlgn val="ctr"/>
        <c:lblOffset val="100"/>
        <c:noMultiLvlLbl val="0"/>
      </c:catAx>
      <c:valAx>
        <c:axId val="240787840"/>
        <c:scaling>
          <c:orientation val="minMax"/>
        </c:scaling>
        <c:delete val="0"/>
        <c:axPos val="l"/>
        <c:majorGridlines/>
        <c:title>
          <c:tx>
            <c:rich>
              <a:bodyPr rot="-5400000" vert="horz"/>
              <a:lstStyle/>
              <a:p>
                <a:pPr>
                  <a:defRPr/>
                </a:pPr>
                <a:r>
                  <a:rPr lang="en-US"/>
                  <a:t>Component Weight</a:t>
                </a:r>
              </a:p>
            </c:rich>
          </c:tx>
          <c:overlay val="0"/>
        </c:title>
        <c:numFmt formatCode="General" sourceLinked="1"/>
        <c:majorTickMark val="out"/>
        <c:minorTickMark val="none"/>
        <c:tickLblPos val="nextTo"/>
        <c:crossAx val="239704704"/>
        <c:crosses val="autoZero"/>
        <c:crossBetween val="between"/>
      </c:valAx>
    </c:plotArea>
    <c:legend>
      <c:legendPos val="r"/>
      <c:layout>
        <c:manualLayout>
          <c:xMode val="edge"/>
          <c:yMode val="edge"/>
          <c:x val="0.83050705736787855"/>
          <c:y val="0.19737236897808869"/>
          <c:w val="0.16949294263212147"/>
          <c:h val="0.60152675162190206"/>
        </c:manualLayout>
      </c:layout>
      <c:overlay val="0"/>
    </c:legend>
    <c:plotVisOnly val="0"/>
    <c:dispBlanksAs val="gap"/>
    <c:showDLblsOverMax val="0"/>
  </c:chart>
  <c:spPr>
    <a:solidFill>
      <a:schemeClr val="bg2">
        <a:lumMod val="60000"/>
        <a:lumOff val="40000"/>
      </a:schemeClr>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90564256105087E-2"/>
          <c:y val="0.179982895440715"/>
          <c:w val="0.7586252277226927"/>
          <c:h val="0.62328673306324944"/>
        </c:manualLayout>
      </c:layout>
      <c:lineChart>
        <c:grouping val="standard"/>
        <c:varyColors val="0"/>
        <c:ser>
          <c:idx val="0"/>
          <c:order val="0"/>
          <c:tx>
            <c:v>Moving Range</c:v>
          </c:tx>
          <c:spPr>
            <a:ln>
              <a:solidFill>
                <a:schemeClr val="tx1"/>
              </a:solidFill>
            </a:ln>
          </c:spPr>
          <c:marker>
            <c:symbol val="circle"/>
            <c:size val="5"/>
            <c:spPr>
              <a:solidFill>
                <a:schemeClr val="tx1"/>
              </a:solidFill>
              <a:ln>
                <a:solidFill>
                  <a:schemeClr val="tx1"/>
                </a:solidFill>
              </a:ln>
            </c:spPr>
          </c:marker>
          <c:val>
            <c:numRef>
              <c:f>[0]!ONE_R</c:f>
              <c:numCache>
                <c:formatCode>General</c:formatCode>
                <c:ptCount val="1"/>
                <c:pt idx="0">
                  <c:v>0</c:v>
                </c:pt>
              </c:numCache>
            </c:numRef>
          </c:val>
          <c:smooth val="0"/>
          <c:extLst>
            <c:ext xmlns:c16="http://schemas.microsoft.com/office/drawing/2014/chart" uri="{C3380CC4-5D6E-409C-BE32-E72D297353CC}">
              <c16:uniqueId val="{00000000-B54C-4D0F-AD53-986D445B5832}"/>
            </c:ext>
          </c:extLst>
        </c:ser>
        <c:ser>
          <c:idx val="1"/>
          <c:order val="1"/>
          <c:tx>
            <c:v>Average</c:v>
          </c:tx>
          <c:spPr>
            <a:ln>
              <a:solidFill>
                <a:srgbClr val="00B050"/>
              </a:solidFill>
            </a:ln>
          </c:spPr>
          <c:marker>
            <c:symbol val="none"/>
          </c:marker>
          <c:val>
            <c:numRef>
              <c:f>[0]!ONE_R_AVG</c:f>
              <c:numCache>
                <c:formatCode>0</c:formatCode>
                <c:ptCount val="1"/>
                <c:pt idx="0">
                  <c:v>0</c:v>
                </c:pt>
              </c:numCache>
            </c:numRef>
          </c:val>
          <c:smooth val="0"/>
          <c:extLst>
            <c:ext xmlns:c16="http://schemas.microsoft.com/office/drawing/2014/chart" uri="{C3380CC4-5D6E-409C-BE32-E72D297353CC}">
              <c16:uniqueId val="{00000001-B54C-4D0F-AD53-986D445B5832}"/>
            </c:ext>
          </c:extLst>
        </c:ser>
        <c:ser>
          <c:idx val="2"/>
          <c:order val="2"/>
          <c:tx>
            <c:v>UCL</c:v>
          </c:tx>
          <c:spPr>
            <a:ln>
              <a:solidFill>
                <a:schemeClr val="accent4"/>
              </a:solidFill>
            </a:ln>
          </c:spPr>
          <c:marker>
            <c:symbol val="none"/>
          </c:marker>
          <c:val>
            <c:numRef>
              <c:f>[0]!ONE_R_UCL</c:f>
              <c:numCache>
                <c:formatCode>0</c:formatCode>
                <c:ptCount val="1"/>
                <c:pt idx="0">
                  <c:v>#N/A</c:v>
                </c:pt>
              </c:numCache>
            </c:numRef>
          </c:val>
          <c:smooth val="0"/>
          <c:extLst>
            <c:ext xmlns:c16="http://schemas.microsoft.com/office/drawing/2014/chart" uri="{C3380CC4-5D6E-409C-BE32-E72D297353CC}">
              <c16:uniqueId val="{00000002-B54C-4D0F-AD53-986D445B5832}"/>
            </c:ext>
          </c:extLst>
        </c:ser>
        <c:ser>
          <c:idx val="3"/>
          <c:order val="3"/>
          <c:tx>
            <c:v>LCL</c:v>
          </c:tx>
          <c:spPr>
            <a:ln>
              <a:solidFill>
                <a:schemeClr val="accent4"/>
              </a:solidFill>
            </a:ln>
          </c:spPr>
          <c:marker>
            <c:symbol val="none"/>
          </c:marker>
          <c:dPt>
            <c:idx val="16"/>
            <c:bubble3D val="0"/>
            <c:extLst>
              <c:ext xmlns:c16="http://schemas.microsoft.com/office/drawing/2014/chart" uri="{C3380CC4-5D6E-409C-BE32-E72D297353CC}">
                <c16:uniqueId val="{00000003-B54C-4D0F-AD53-986D445B5832}"/>
              </c:ext>
            </c:extLst>
          </c:dPt>
          <c:val>
            <c:numRef>
              <c:f>[0]!ONE_R_LCL</c:f>
              <c:numCache>
                <c:formatCode>General</c:formatCode>
                <c:ptCount val="1"/>
                <c:pt idx="0">
                  <c:v>#N/A</c:v>
                </c:pt>
              </c:numCache>
            </c:numRef>
          </c:val>
          <c:smooth val="0"/>
          <c:extLst>
            <c:ext xmlns:c16="http://schemas.microsoft.com/office/drawing/2014/chart" uri="{C3380CC4-5D6E-409C-BE32-E72D297353CC}">
              <c16:uniqueId val="{00000004-B54C-4D0F-AD53-986D445B5832}"/>
            </c:ext>
          </c:extLst>
        </c:ser>
        <c:dLbls>
          <c:showLegendKey val="0"/>
          <c:showVal val="0"/>
          <c:showCatName val="0"/>
          <c:showSerName val="0"/>
          <c:showPercent val="0"/>
          <c:showBubbleSize val="0"/>
        </c:dLbls>
        <c:marker val="1"/>
        <c:smooth val="0"/>
        <c:axId val="240819200"/>
        <c:axId val="240825088"/>
      </c:lineChart>
      <c:catAx>
        <c:axId val="240819200"/>
        <c:scaling>
          <c:orientation val="minMax"/>
        </c:scaling>
        <c:delete val="0"/>
        <c:axPos val="b"/>
        <c:majorTickMark val="out"/>
        <c:minorTickMark val="none"/>
        <c:tickLblPos val="nextTo"/>
        <c:crossAx val="240825088"/>
        <c:crosses val="autoZero"/>
        <c:auto val="1"/>
        <c:lblAlgn val="ctr"/>
        <c:lblOffset val="100"/>
        <c:noMultiLvlLbl val="0"/>
      </c:catAx>
      <c:valAx>
        <c:axId val="240825088"/>
        <c:scaling>
          <c:orientation val="minMax"/>
        </c:scaling>
        <c:delete val="0"/>
        <c:axPos val="l"/>
        <c:majorGridlines/>
        <c:title>
          <c:tx>
            <c:rich>
              <a:bodyPr rot="-5400000" vert="horz"/>
              <a:lstStyle/>
              <a:p>
                <a:pPr>
                  <a:defRPr/>
                </a:pPr>
                <a:r>
                  <a:rPr lang="en-US"/>
                  <a:t>Moving Range</a:t>
                </a:r>
              </a:p>
            </c:rich>
          </c:tx>
          <c:overlay val="0"/>
        </c:title>
        <c:numFmt formatCode="General" sourceLinked="1"/>
        <c:majorTickMark val="out"/>
        <c:minorTickMark val="none"/>
        <c:tickLblPos val="nextTo"/>
        <c:crossAx val="240819200"/>
        <c:crosses val="autoZero"/>
        <c:crossBetween val="between"/>
      </c:valAx>
    </c:plotArea>
    <c:legend>
      <c:legendPos val="r"/>
      <c:layout>
        <c:manualLayout>
          <c:xMode val="edge"/>
          <c:yMode val="edge"/>
          <c:x val="0.82586414034168076"/>
          <c:y val="0.18339135896078124"/>
          <c:w val="0.17413585965831926"/>
          <c:h val="0.63284073991660061"/>
        </c:manualLayout>
      </c:layout>
      <c:overlay val="0"/>
    </c:legend>
    <c:plotVisOnly val="0"/>
    <c:dispBlanksAs val="gap"/>
    <c:showDLblsOverMax val="0"/>
  </c:chart>
  <c:spPr>
    <a:solidFill>
      <a:schemeClr val="bg2">
        <a:lumMod val="60000"/>
        <a:lumOff val="40000"/>
      </a:schemeClr>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bg1"/>
                </a:solidFill>
                <a:latin typeface="+mn-lt"/>
                <a:cs typeface="Arial" pitchFamily="34" charset="0"/>
              </a:defRPr>
            </a:pPr>
            <a:r>
              <a:rPr lang="en-US" sz="1200">
                <a:solidFill>
                  <a:schemeClr val="bg1"/>
                </a:solidFill>
                <a:latin typeface="+mn-lt"/>
                <a:cs typeface="Arial" pitchFamily="34" charset="0"/>
              </a:rPr>
              <a:t>Process Two</a:t>
            </a:r>
          </a:p>
        </c:rich>
      </c:tx>
      <c:overlay val="1"/>
    </c:title>
    <c:autoTitleDeleted val="0"/>
    <c:plotArea>
      <c:layout>
        <c:manualLayout>
          <c:layoutTarget val="inner"/>
          <c:xMode val="edge"/>
          <c:yMode val="edge"/>
          <c:x val="6.7731649485291673E-2"/>
          <c:y val="0.17691088223106224"/>
          <c:w val="0.75564966308302028"/>
          <c:h val="0.63921165650731304"/>
        </c:manualLayout>
      </c:layout>
      <c:lineChart>
        <c:grouping val="standard"/>
        <c:varyColors val="0"/>
        <c:ser>
          <c:idx val="0"/>
          <c:order val="0"/>
          <c:tx>
            <c:v>Component Weight</c:v>
          </c:tx>
          <c:spPr>
            <a:ln>
              <a:solidFill>
                <a:schemeClr val="tx1"/>
              </a:solidFill>
            </a:ln>
          </c:spPr>
          <c:marker>
            <c:symbol val="circle"/>
            <c:size val="5"/>
            <c:spPr>
              <a:solidFill>
                <a:schemeClr val="tx1"/>
              </a:solidFill>
              <a:ln>
                <a:solidFill>
                  <a:schemeClr val="tx1"/>
                </a:solidFill>
              </a:ln>
            </c:spPr>
          </c:marker>
          <c:val>
            <c:numRef>
              <c:f>[0]!TWO_WEIGHT</c:f>
              <c:numCache>
                <c:formatCode>General</c:formatCode>
                <c:ptCount val="1"/>
              </c:numCache>
            </c:numRef>
          </c:val>
          <c:smooth val="0"/>
          <c:extLst>
            <c:ext xmlns:c16="http://schemas.microsoft.com/office/drawing/2014/chart" uri="{C3380CC4-5D6E-409C-BE32-E72D297353CC}">
              <c16:uniqueId val="{00000000-ECCA-4B2F-A818-41DB4DBCDCF5}"/>
            </c:ext>
          </c:extLst>
        </c:ser>
        <c:ser>
          <c:idx val="1"/>
          <c:order val="1"/>
          <c:tx>
            <c:v>Average</c:v>
          </c:tx>
          <c:spPr>
            <a:ln>
              <a:solidFill>
                <a:srgbClr val="00B050"/>
              </a:solidFill>
            </a:ln>
          </c:spPr>
          <c:marker>
            <c:symbol val="none"/>
          </c:marker>
          <c:val>
            <c:numRef>
              <c:f>[0]!TWO_AVG</c:f>
              <c:numCache>
                <c:formatCode>0</c:formatCode>
                <c:ptCount val="1"/>
                <c:pt idx="0">
                  <c:v>0</c:v>
                </c:pt>
              </c:numCache>
            </c:numRef>
          </c:val>
          <c:smooth val="0"/>
          <c:extLst>
            <c:ext xmlns:c16="http://schemas.microsoft.com/office/drawing/2014/chart" uri="{C3380CC4-5D6E-409C-BE32-E72D297353CC}">
              <c16:uniqueId val="{00000001-ECCA-4B2F-A818-41DB4DBCDCF5}"/>
            </c:ext>
          </c:extLst>
        </c:ser>
        <c:ser>
          <c:idx val="2"/>
          <c:order val="2"/>
          <c:tx>
            <c:v>UCL</c:v>
          </c:tx>
          <c:spPr>
            <a:ln>
              <a:solidFill>
                <a:schemeClr val="accent4"/>
              </a:solidFill>
            </a:ln>
          </c:spPr>
          <c:marker>
            <c:symbol val="none"/>
          </c:marker>
          <c:val>
            <c:numRef>
              <c:f>[0]!TWO_UCL</c:f>
              <c:numCache>
                <c:formatCode>0</c:formatCode>
                <c:ptCount val="1"/>
                <c:pt idx="0">
                  <c:v>#N/A</c:v>
                </c:pt>
              </c:numCache>
            </c:numRef>
          </c:val>
          <c:smooth val="0"/>
          <c:extLst>
            <c:ext xmlns:c16="http://schemas.microsoft.com/office/drawing/2014/chart" uri="{C3380CC4-5D6E-409C-BE32-E72D297353CC}">
              <c16:uniqueId val="{00000002-ECCA-4B2F-A818-41DB4DBCDCF5}"/>
            </c:ext>
          </c:extLst>
        </c:ser>
        <c:ser>
          <c:idx val="3"/>
          <c:order val="3"/>
          <c:tx>
            <c:v>LCL</c:v>
          </c:tx>
          <c:marker>
            <c:symbol val="none"/>
          </c:marker>
          <c:dPt>
            <c:idx val="16"/>
            <c:bubble3D val="0"/>
            <c:spPr>
              <a:ln>
                <a:solidFill>
                  <a:schemeClr val="accent4"/>
                </a:solidFill>
              </a:ln>
            </c:spPr>
            <c:extLst>
              <c:ext xmlns:c16="http://schemas.microsoft.com/office/drawing/2014/chart" uri="{C3380CC4-5D6E-409C-BE32-E72D297353CC}">
                <c16:uniqueId val="{00000004-ECCA-4B2F-A818-41DB4DBCDCF5}"/>
              </c:ext>
            </c:extLst>
          </c:dPt>
          <c:val>
            <c:numRef>
              <c:f>[0]!TWO_LCL</c:f>
              <c:numCache>
                <c:formatCode>0</c:formatCode>
                <c:ptCount val="1"/>
                <c:pt idx="0">
                  <c:v>#N/A</c:v>
                </c:pt>
              </c:numCache>
            </c:numRef>
          </c:val>
          <c:smooth val="0"/>
          <c:extLst>
            <c:ext xmlns:c16="http://schemas.microsoft.com/office/drawing/2014/chart" uri="{C3380CC4-5D6E-409C-BE32-E72D297353CC}">
              <c16:uniqueId val="{00000005-ECCA-4B2F-A818-41DB4DBCDCF5}"/>
            </c:ext>
          </c:extLst>
        </c:ser>
        <c:dLbls>
          <c:showLegendKey val="0"/>
          <c:showVal val="0"/>
          <c:showCatName val="0"/>
          <c:showSerName val="0"/>
          <c:showPercent val="0"/>
          <c:showBubbleSize val="0"/>
        </c:dLbls>
        <c:marker val="1"/>
        <c:smooth val="0"/>
        <c:axId val="239807872"/>
        <c:axId val="239809664"/>
      </c:lineChart>
      <c:catAx>
        <c:axId val="239807872"/>
        <c:scaling>
          <c:orientation val="minMax"/>
        </c:scaling>
        <c:delete val="0"/>
        <c:axPos val="b"/>
        <c:majorTickMark val="out"/>
        <c:minorTickMark val="none"/>
        <c:tickLblPos val="nextTo"/>
        <c:crossAx val="239809664"/>
        <c:crosses val="autoZero"/>
        <c:auto val="1"/>
        <c:lblAlgn val="ctr"/>
        <c:lblOffset val="100"/>
        <c:noMultiLvlLbl val="0"/>
      </c:catAx>
      <c:valAx>
        <c:axId val="239809664"/>
        <c:scaling>
          <c:orientation val="minMax"/>
        </c:scaling>
        <c:delete val="0"/>
        <c:axPos val="l"/>
        <c:majorGridlines/>
        <c:title>
          <c:tx>
            <c:rich>
              <a:bodyPr rot="-5400000" vert="horz"/>
              <a:lstStyle/>
              <a:p>
                <a:pPr>
                  <a:defRPr/>
                </a:pPr>
                <a:r>
                  <a:rPr lang="en-US"/>
                  <a:t>Component Weight</a:t>
                </a:r>
              </a:p>
            </c:rich>
          </c:tx>
          <c:overlay val="0"/>
        </c:title>
        <c:numFmt formatCode="General" sourceLinked="1"/>
        <c:majorTickMark val="out"/>
        <c:minorTickMark val="none"/>
        <c:tickLblPos val="nextTo"/>
        <c:crossAx val="239807872"/>
        <c:crosses val="autoZero"/>
        <c:crossBetween val="between"/>
      </c:valAx>
    </c:plotArea>
    <c:legend>
      <c:legendPos val="r"/>
      <c:layout>
        <c:manualLayout>
          <c:xMode val="edge"/>
          <c:yMode val="edge"/>
          <c:x val="0.82523154269264898"/>
          <c:y val="0.18148944669946743"/>
          <c:w val="0.17155478314911221"/>
          <c:h val="0.63321725230074932"/>
        </c:manualLayout>
      </c:layout>
      <c:overlay val="0"/>
    </c:legend>
    <c:plotVisOnly val="0"/>
    <c:dispBlanksAs val="gap"/>
    <c:showDLblsOverMax val="0"/>
  </c:chart>
  <c:spPr>
    <a:solidFill>
      <a:schemeClr val="tx2"/>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65159988718153E-2"/>
          <c:y val="0.10116488638124702"/>
          <c:w val="0.75822883108552108"/>
          <c:h val="0.67056731889589782"/>
        </c:manualLayout>
      </c:layout>
      <c:lineChart>
        <c:grouping val="standard"/>
        <c:varyColors val="0"/>
        <c:ser>
          <c:idx val="0"/>
          <c:order val="0"/>
          <c:tx>
            <c:v>Moving Range</c:v>
          </c:tx>
          <c:spPr>
            <a:ln>
              <a:solidFill>
                <a:schemeClr val="tx1"/>
              </a:solidFill>
            </a:ln>
          </c:spPr>
          <c:marker>
            <c:symbol val="circle"/>
            <c:size val="5"/>
            <c:spPr>
              <a:solidFill>
                <a:schemeClr val="tx1"/>
              </a:solidFill>
              <a:ln>
                <a:solidFill>
                  <a:schemeClr val="tx1"/>
                </a:solidFill>
              </a:ln>
            </c:spPr>
          </c:marker>
          <c:val>
            <c:numRef>
              <c:f>[0]!TWO_R</c:f>
              <c:numCache>
                <c:formatCode>General</c:formatCode>
                <c:ptCount val="1"/>
                <c:pt idx="0">
                  <c:v>0</c:v>
                </c:pt>
              </c:numCache>
            </c:numRef>
          </c:val>
          <c:smooth val="0"/>
          <c:extLst>
            <c:ext xmlns:c16="http://schemas.microsoft.com/office/drawing/2014/chart" uri="{C3380CC4-5D6E-409C-BE32-E72D297353CC}">
              <c16:uniqueId val="{00000000-BB62-4E5D-A909-F312C97B2424}"/>
            </c:ext>
          </c:extLst>
        </c:ser>
        <c:ser>
          <c:idx val="1"/>
          <c:order val="1"/>
          <c:tx>
            <c:v>Average</c:v>
          </c:tx>
          <c:spPr>
            <a:ln>
              <a:solidFill>
                <a:srgbClr val="00B050"/>
              </a:solidFill>
            </a:ln>
          </c:spPr>
          <c:marker>
            <c:symbol val="none"/>
          </c:marker>
          <c:val>
            <c:numRef>
              <c:f>[0]!TWO_R_AVG</c:f>
              <c:numCache>
                <c:formatCode>0</c:formatCode>
                <c:ptCount val="1"/>
                <c:pt idx="0">
                  <c:v>0</c:v>
                </c:pt>
              </c:numCache>
            </c:numRef>
          </c:val>
          <c:smooth val="0"/>
          <c:extLst>
            <c:ext xmlns:c16="http://schemas.microsoft.com/office/drawing/2014/chart" uri="{C3380CC4-5D6E-409C-BE32-E72D297353CC}">
              <c16:uniqueId val="{00000001-BB62-4E5D-A909-F312C97B2424}"/>
            </c:ext>
          </c:extLst>
        </c:ser>
        <c:ser>
          <c:idx val="2"/>
          <c:order val="2"/>
          <c:tx>
            <c:v>UCL</c:v>
          </c:tx>
          <c:spPr>
            <a:ln>
              <a:solidFill>
                <a:schemeClr val="accent4"/>
              </a:solidFill>
            </a:ln>
          </c:spPr>
          <c:marker>
            <c:symbol val="none"/>
          </c:marker>
          <c:val>
            <c:numRef>
              <c:f>[0]!TWO_R_UCL</c:f>
              <c:numCache>
                <c:formatCode>0</c:formatCode>
                <c:ptCount val="1"/>
                <c:pt idx="0">
                  <c:v>0</c:v>
                </c:pt>
              </c:numCache>
            </c:numRef>
          </c:val>
          <c:smooth val="0"/>
          <c:extLst>
            <c:ext xmlns:c16="http://schemas.microsoft.com/office/drawing/2014/chart" uri="{C3380CC4-5D6E-409C-BE32-E72D297353CC}">
              <c16:uniqueId val="{00000002-BB62-4E5D-A909-F312C97B2424}"/>
            </c:ext>
          </c:extLst>
        </c:ser>
        <c:ser>
          <c:idx val="3"/>
          <c:order val="3"/>
          <c:tx>
            <c:v>LCL</c:v>
          </c:tx>
          <c:spPr>
            <a:ln>
              <a:solidFill>
                <a:schemeClr val="accent4"/>
              </a:solidFill>
            </a:ln>
          </c:spPr>
          <c:marker>
            <c:symbol val="none"/>
          </c:marker>
          <c:dPt>
            <c:idx val="16"/>
            <c:bubble3D val="0"/>
            <c:extLst>
              <c:ext xmlns:c16="http://schemas.microsoft.com/office/drawing/2014/chart" uri="{C3380CC4-5D6E-409C-BE32-E72D297353CC}">
                <c16:uniqueId val="{00000003-BB62-4E5D-A909-F312C97B2424}"/>
              </c:ext>
            </c:extLst>
          </c:dPt>
          <c:val>
            <c:numRef>
              <c:f>[0]!TWO_R_LCL</c:f>
              <c:numCache>
                <c:formatCode>General</c:formatCode>
                <c:ptCount val="1"/>
                <c:pt idx="0">
                  <c:v>#N/A</c:v>
                </c:pt>
              </c:numCache>
            </c:numRef>
          </c:val>
          <c:smooth val="0"/>
          <c:extLst>
            <c:ext xmlns:c16="http://schemas.microsoft.com/office/drawing/2014/chart" uri="{C3380CC4-5D6E-409C-BE32-E72D297353CC}">
              <c16:uniqueId val="{00000004-BB62-4E5D-A909-F312C97B2424}"/>
            </c:ext>
          </c:extLst>
        </c:ser>
        <c:dLbls>
          <c:showLegendKey val="0"/>
          <c:showVal val="0"/>
          <c:showCatName val="0"/>
          <c:showSerName val="0"/>
          <c:showPercent val="0"/>
          <c:showBubbleSize val="0"/>
        </c:dLbls>
        <c:marker val="1"/>
        <c:smooth val="0"/>
        <c:axId val="239849472"/>
        <c:axId val="239851008"/>
      </c:lineChart>
      <c:catAx>
        <c:axId val="239849472"/>
        <c:scaling>
          <c:orientation val="minMax"/>
        </c:scaling>
        <c:delete val="0"/>
        <c:axPos val="b"/>
        <c:majorTickMark val="out"/>
        <c:minorTickMark val="none"/>
        <c:tickLblPos val="nextTo"/>
        <c:crossAx val="239851008"/>
        <c:crosses val="autoZero"/>
        <c:auto val="1"/>
        <c:lblAlgn val="ctr"/>
        <c:lblOffset val="100"/>
        <c:noMultiLvlLbl val="0"/>
      </c:catAx>
      <c:valAx>
        <c:axId val="239851008"/>
        <c:scaling>
          <c:orientation val="minMax"/>
        </c:scaling>
        <c:delete val="0"/>
        <c:axPos val="l"/>
        <c:majorGridlines/>
        <c:title>
          <c:tx>
            <c:rich>
              <a:bodyPr rot="-5400000" vert="horz"/>
              <a:lstStyle/>
              <a:p>
                <a:pPr>
                  <a:defRPr/>
                </a:pPr>
                <a:r>
                  <a:rPr lang="en-US"/>
                  <a:t>Moving Range</a:t>
                </a:r>
              </a:p>
            </c:rich>
          </c:tx>
          <c:overlay val="0"/>
        </c:title>
        <c:numFmt formatCode="General" sourceLinked="1"/>
        <c:majorTickMark val="out"/>
        <c:minorTickMark val="none"/>
        <c:tickLblPos val="nextTo"/>
        <c:crossAx val="239849472"/>
        <c:crosses val="autoZero"/>
        <c:crossBetween val="between"/>
      </c:valAx>
    </c:plotArea>
    <c:legend>
      <c:legendPos val="r"/>
      <c:layout>
        <c:manualLayout>
          <c:xMode val="edge"/>
          <c:yMode val="edge"/>
          <c:x val="0.82537233928139875"/>
          <c:y val="9.9183170701243981E-2"/>
          <c:w val="0.17141385806885889"/>
          <c:h val="0.66673430540207623"/>
        </c:manualLayout>
      </c:layout>
      <c:overlay val="0"/>
    </c:legend>
    <c:plotVisOnly val="0"/>
    <c:dispBlanksAs val="gap"/>
    <c:showDLblsOverMax val="0"/>
  </c:chart>
  <c:spPr>
    <a:solidFill>
      <a:schemeClr val="tx2"/>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Process Three</a:t>
            </a:r>
          </a:p>
        </c:rich>
      </c:tx>
      <c:overlay val="1"/>
    </c:title>
    <c:autoTitleDeleted val="0"/>
    <c:plotArea>
      <c:layout>
        <c:manualLayout>
          <c:layoutTarget val="inner"/>
          <c:xMode val="edge"/>
          <c:yMode val="edge"/>
          <c:x val="7.7450274115381745E-2"/>
          <c:y val="0.18715150634065378"/>
          <c:w val="0.74449467603869446"/>
          <c:h val="0.59886119616804623"/>
        </c:manualLayout>
      </c:layout>
      <c:lineChart>
        <c:grouping val="standard"/>
        <c:varyColors val="0"/>
        <c:ser>
          <c:idx val="4"/>
          <c:order val="0"/>
          <c:tx>
            <c:v>Component Weight</c:v>
          </c:tx>
          <c:spPr>
            <a:ln>
              <a:solidFill>
                <a:schemeClr val="tx1"/>
              </a:solidFill>
            </a:ln>
          </c:spPr>
          <c:marker>
            <c:symbol val="circle"/>
            <c:size val="4"/>
            <c:spPr>
              <a:solidFill>
                <a:schemeClr val="tx1"/>
              </a:solidFill>
              <a:ln>
                <a:solidFill>
                  <a:schemeClr val="tx1"/>
                </a:solidFill>
              </a:ln>
            </c:spPr>
          </c:marker>
          <c:val>
            <c:numRef>
              <c:f>[0]!THREE_WEIGHT</c:f>
              <c:numCache>
                <c:formatCode>General</c:formatCode>
                <c:ptCount val="1"/>
              </c:numCache>
            </c:numRef>
          </c:val>
          <c:smooth val="0"/>
          <c:extLst>
            <c:ext xmlns:c16="http://schemas.microsoft.com/office/drawing/2014/chart" uri="{C3380CC4-5D6E-409C-BE32-E72D297353CC}">
              <c16:uniqueId val="{00000000-C29C-4126-B20A-0CE283FEC744}"/>
            </c:ext>
          </c:extLst>
        </c:ser>
        <c:ser>
          <c:idx val="1"/>
          <c:order val="1"/>
          <c:tx>
            <c:v>Average</c:v>
          </c:tx>
          <c:spPr>
            <a:ln>
              <a:solidFill>
                <a:srgbClr val="00B050"/>
              </a:solidFill>
            </a:ln>
          </c:spPr>
          <c:marker>
            <c:symbol val="none"/>
          </c:marker>
          <c:val>
            <c:numRef>
              <c:f>[0]!THREE_AVG</c:f>
              <c:numCache>
                <c:formatCode>0</c:formatCode>
                <c:ptCount val="1"/>
                <c:pt idx="0">
                  <c:v>0</c:v>
                </c:pt>
              </c:numCache>
            </c:numRef>
          </c:val>
          <c:smooth val="0"/>
          <c:extLst>
            <c:ext xmlns:c16="http://schemas.microsoft.com/office/drawing/2014/chart" uri="{C3380CC4-5D6E-409C-BE32-E72D297353CC}">
              <c16:uniqueId val="{00000001-C29C-4126-B20A-0CE283FEC744}"/>
            </c:ext>
          </c:extLst>
        </c:ser>
        <c:ser>
          <c:idx val="2"/>
          <c:order val="2"/>
          <c:tx>
            <c:v>UCL</c:v>
          </c:tx>
          <c:spPr>
            <a:ln>
              <a:solidFill>
                <a:schemeClr val="accent4"/>
              </a:solidFill>
            </a:ln>
          </c:spPr>
          <c:marker>
            <c:symbol val="none"/>
          </c:marker>
          <c:val>
            <c:numRef>
              <c:f>[0]!THREE_UCL</c:f>
              <c:numCache>
                <c:formatCode>0</c:formatCode>
                <c:ptCount val="1"/>
                <c:pt idx="0">
                  <c:v>#N/A</c:v>
                </c:pt>
              </c:numCache>
            </c:numRef>
          </c:val>
          <c:smooth val="0"/>
          <c:extLst>
            <c:ext xmlns:c16="http://schemas.microsoft.com/office/drawing/2014/chart" uri="{C3380CC4-5D6E-409C-BE32-E72D297353CC}">
              <c16:uniqueId val="{00000002-C29C-4126-B20A-0CE283FEC744}"/>
            </c:ext>
          </c:extLst>
        </c:ser>
        <c:ser>
          <c:idx val="3"/>
          <c:order val="3"/>
          <c:tx>
            <c:v>LCL</c:v>
          </c:tx>
          <c:marker>
            <c:symbol val="none"/>
          </c:marker>
          <c:val>
            <c:numRef>
              <c:f>[0]!THREE_LCL</c:f>
              <c:numCache>
                <c:formatCode>0</c:formatCode>
                <c:ptCount val="1"/>
                <c:pt idx="0">
                  <c:v>#N/A</c:v>
                </c:pt>
              </c:numCache>
            </c:numRef>
          </c:val>
          <c:smooth val="0"/>
          <c:extLst>
            <c:ext xmlns:c16="http://schemas.microsoft.com/office/drawing/2014/chart" uri="{C3380CC4-5D6E-409C-BE32-E72D297353CC}">
              <c16:uniqueId val="{00000003-C29C-4126-B20A-0CE283FEC744}"/>
            </c:ext>
          </c:extLst>
        </c:ser>
        <c:dLbls>
          <c:showLegendKey val="0"/>
          <c:showVal val="0"/>
          <c:showCatName val="0"/>
          <c:showSerName val="0"/>
          <c:showPercent val="0"/>
          <c:showBubbleSize val="0"/>
        </c:dLbls>
        <c:marker val="1"/>
        <c:smooth val="0"/>
        <c:axId val="239890432"/>
        <c:axId val="239891968"/>
      </c:lineChart>
      <c:catAx>
        <c:axId val="239890432"/>
        <c:scaling>
          <c:orientation val="minMax"/>
        </c:scaling>
        <c:delete val="0"/>
        <c:axPos val="b"/>
        <c:majorTickMark val="out"/>
        <c:minorTickMark val="none"/>
        <c:tickLblPos val="nextTo"/>
        <c:crossAx val="239891968"/>
        <c:crosses val="autoZero"/>
        <c:auto val="1"/>
        <c:lblAlgn val="ctr"/>
        <c:lblOffset val="100"/>
        <c:noMultiLvlLbl val="0"/>
      </c:catAx>
      <c:valAx>
        <c:axId val="239891968"/>
        <c:scaling>
          <c:orientation val="minMax"/>
        </c:scaling>
        <c:delete val="0"/>
        <c:axPos val="l"/>
        <c:majorGridlines/>
        <c:title>
          <c:tx>
            <c:rich>
              <a:bodyPr rot="-5400000" vert="horz"/>
              <a:lstStyle/>
              <a:p>
                <a:pPr>
                  <a:defRPr/>
                </a:pPr>
                <a:r>
                  <a:rPr lang="en-US"/>
                  <a:t>Component Weight</a:t>
                </a:r>
              </a:p>
            </c:rich>
          </c:tx>
          <c:overlay val="0"/>
        </c:title>
        <c:numFmt formatCode="General" sourceLinked="1"/>
        <c:majorTickMark val="out"/>
        <c:minorTickMark val="none"/>
        <c:tickLblPos val="nextTo"/>
        <c:crossAx val="239890432"/>
        <c:crosses val="autoZero"/>
        <c:crossBetween val="between"/>
      </c:valAx>
    </c:plotArea>
    <c:legend>
      <c:legendPos val="r"/>
      <c:layout>
        <c:manualLayout>
          <c:xMode val="edge"/>
          <c:yMode val="edge"/>
          <c:x val="0.8234599413439202"/>
          <c:y val="0.18898148208250892"/>
          <c:w val="0.17654005865607977"/>
          <c:h val="0.59673592272998988"/>
        </c:manualLayout>
      </c:layout>
      <c:overlay val="0"/>
    </c:legend>
    <c:plotVisOnly val="0"/>
    <c:dispBlanksAs val="gap"/>
    <c:showDLblsOverMax val="0"/>
  </c:chart>
  <c:spPr>
    <a:solidFill>
      <a:schemeClr val="bg2"/>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08740926037743E-2"/>
          <c:y val="9.0948319511749906E-2"/>
          <c:w val="0.74500547832083852"/>
          <c:h val="0.703836481111076"/>
        </c:manualLayout>
      </c:layout>
      <c:lineChart>
        <c:grouping val="standard"/>
        <c:varyColors val="0"/>
        <c:ser>
          <c:idx val="0"/>
          <c:order val="0"/>
          <c:tx>
            <c:v>Moving Range</c:v>
          </c:tx>
          <c:spPr>
            <a:ln>
              <a:solidFill>
                <a:schemeClr val="tx1"/>
              </a:solidFill>
            </a:ln>
          </c:spPr>
          <c:marker>
            <c:symbol val="circle"/>
            <c:size val="5"/>
            <c:spPr>
              <a:solidFill>
                <a:schemeClr val="tx1"/>
              </a:solidFill>
              <a:ln>
                <a:solidFill>
                  <a:schemeClr val="tx1"/>
                </a:solidFill>
              </a:ln>
            </c:spPr>
          </c:marker>
          <c:val>
            <c:numRef>
              <c:f>[0]!THREE_R</c:f>
              <c:numCache>
                <c:formatCode>General</c:formatCode>
                <c:ptCount val="1"/>
                <c:pt idx="0">
                  <c:v>0</c:v>
                </c:pt>
              </c:numCache>
            </c:numRef>
          </c:val>
          <c:smooth val="0"/>
          <c:extLst>
            <c:ext xmlns:c16="http://schemas.microsoft.com/office/drawing/2014/chart" uri="{C3380CC4-5D6E-409C-BE32-E72D297353CC}">
              <c16:uniqueId val="{00000000-3F24-47A2-80F8-C80AA12BDA4B}"/>
            </c:ext>
          </c:extLst>
        </c:ser>
        <c:ser>
          <c:idx val="1"/>
          <c:order val="1"/>
          <c:tx>
            <c:v>Average</c:v>
          </c:tx>
          <c:spPr>
            <a:ln>
              <a:solidFill>
                <a:srgbClr val="00B050"/>
              </a:solidFill>
            </a:ln>
          </c:spPr>
          <c:marker>
            <c:symbol val="none"/>
          </c:marker>
          <c:val>
            <c:numRef>
              <c:f>[0]!THREE_R_AVG</c:f>
              <c:numCache>
                <c:formatCode>0</c:formatCode>
                <c:ptCount val="1"/>
                <c:pt idx="0">
                  <c:v>0</c:v>
                </c:pt>
              </c:numCache>
            </c:numRef>
          </c:val>
          <c:smooth val="0"/>
          <c:extLst>
            <c:ext xmlns:c16="http://schemas.microsoft.com/office/drawing/2014/chart" uri="{C3380CC4-5D6E-409C-BE32-E72D297353CC}">
              <c16:uniqueId val="{00000001-3F24-47A2-80F8-C80AA12BDA4B}"/>
            </c:ext>
          </c:extLst>
        </c:ser>
        <c:ser>
          <c:idx val="2"/>
          <c:order val="2"/>
          <c:tx>
            <c:v>UCL</c:v>
          </c:tx>
          <c:spPr>
            <a:ln>
              <a:solidFill>
                <a:schemeClr val="accent4"/>
              </a:solidFill>
            </a:ln>
          </c:spPr>
          <c:marker>
            <c:symbol val="none"/>
          </c:marker>
          <c:val>
            <c:numRef>
              <c:f>[0]!THREE_R_UCL</c:f>
              <c:numCache>
                <c:formatCode>0</c:formatCode>
                <c:ptCount val="1"/>
                <c:pt idx="0">
                  <c:v>0</c:v>
                </c:pt>
              </c:numCache>
            </c:numRef>
          </c:val>
          <c:smooth val="0"/>
          <c:extLst>
            <c:ext xmlns:c16="http://schemas.microsoft.com/office/drawing/2014/chart" uri="{C3380CC4-5D6E-409C-BE32-E72D297353CC}">
              <c16:uniqueId val="{00000002-3F24-47A2-80F8-C80AA12BDA4B}"/>
            </c:ext>
          </c:extLst>
        </c:ser>
        <c:ser>
          <c:idx val="3"/>
          <c:order val="3"/>
          <c:tx>
            <c:v>LCL</c:v>
          </c:tx>
          <c:spPr>
            <a:ln>
              <a:solidFill>
                <a:schemeClr val="accent4"/>
              </a:solidFill>
            </a:ln>
          </c:spPr>
          <c:marker>
            <c:symbol val="none"/>
          </c:marker>
          <c:dPt>
            <c:idx val="16"/>
            <c:bubble3D val="0"/>
            <c:extLst>
              <c:ext xmlns:c16="http://schemas.microsoft.com/office/drawing/2014/chart" uri="{C3380CC4-5D6E-409C-BE32-E72D297353CC}">
                <c16:uniqueId val="{00000003-3F24-47A2-80F8-C80AA12BDA4B}"/>
              </c:ext>
            </c:extLst>
          </c:dPt>
          <c:val>
            <c:numRef>
              <c:f>[0]!THREE_R_LCL</c:f>
              <c:numCache>
                <c:formatCode>General</c:formatCode>
                <c:ptCount val="1"/>
                <c:pt idx="0">
                  <c:v>0</c:v>
                </c:pt>
              </c:numCache>
            </c:numRef>
          </c:val>
          <c:smooth val="0"/>
          <c:extLst>
            <c:ext xmlns:c16="http://schemas.microsoft.com/office/drawing/2014/chart" uri="{C3380CC4-5D6E-409C-BE32-E72D297353CC}">
              <c16:uniqueId val="{00000004-3F24-47A2-80F8-C80AA12BDA4B}"/>
            </c:ext>
          </c:extLst>
        </c:ser>
        <c:dLbls>
          <c:showLegendKey val="0"/>
          <c:showVal val="0"/>
          <c:showCatName val="0"/>
          <c:showSerName val="0"/>
          <c:showPercent val="0"/>
          <c:showBubbleSize val="0"/>
        </c:dLbls>
        <c:marker val="1"/>
        <c:smooth val="0"/>
        <c:axId val="239923584"/>
        <c:axId val="239925120"/>
      </c:lineChart>
      <c:catAx>
        <c:axId val="239923584"/>
        <c:scaling>
          <c:orientation val="minMax"/>
        </c:scaling>
        <c:delete val="0"/>
        <c:axPos val="b"/>
        <c:majorTickMark val="out"/>
        <c:minorTickMark val="none"/>
        <c:tickLblPos val="nextTo"/>
        <c:crossAx val="239925120"/>
        <c:crosses val="autoZero"/>
        <c:auto val="1"/>
        <c:lblAlgn val="ctr"/>
        <c:lblOffset val="100"/>
        <c:noMultiLvlLbl val="0"/>
      </c:catAx>
      <c:valAx>
        <c:axId val="239925120"/>
        <c:scaling>
          <c:orientation val="minMax"/>
        </c:scaling>
        <c:delete val="0"/>
        <c:axPos val="l"/>
        <c:majorGridlines/>
        <c:title>
          <c:tx>
            <c:rich>
              <a:bodyPr rot="-5400000" vert="horz"/>
              <a:lstStyle/>
              <a:p>
                <a:pPr>
                  <a:defRPr/>
                </a:pPr>
                <a:r>
                  <a:rPr lang="en-US"/>
                  <a:t>Moving Range</a:t>
                </a:r>
              </a:p>
            </c:rich>
          </c:tx>
          <c:overlay val="0"/>
        </c:title>
        <c:numFmt formatCode="General" sourceLinked="1"/>
        <c:majorTickMark val="out"/>
        <c:minorTickMark val="none"/>
        <c:tickLblPos val="nextTo"/>
        <c:crossAx val="239923584"/>
        <c:crosses val="autoZero"/>
        <c:crossBetween val="between"/>
      </c:valAx>
    </c:plotArea>
    <c:legend>
      <c:legendPos val="r"/>
      <c:layout>
        <c:manualLayout>
          <c:xMode val="edge"/>
          <c:yMode val="edge"/>
          <c:x val="0.82357321106436687"/>
          <c:y val="9.1495527002745144E-2"/>
          <c:w val="0.17438729797721639"/>
          <c:h val="0.70993139445119857"/>
        </c:manualLayout>
      </c:layout>
      <c:overlay val="0"/>
    </c:legend>
    <c:plotVisOnly val="0"/>
    <c:dispBlanksAs val="gap"/>
    <c:showDLblsOverMax val="0"/>
  </c:chart>
  <c:spPr>
    <a:solidFill>
      <a:schemeClr val="bg2"/>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sz="1200">
                <a:solidFill>
                  <a:schemeClr val="bg1"/>
                </a:solidFill>
              </a:rPr>
              <a:t>Process Four</a:t>
            </a:r>
          </a:p>
        </c:rich>
      </c:tx>
      <c:overlay val="1"/>
    </c:title>
    <c:autoTitleDeleted val="0"/>
    <c:plotArea>
      <c:layout>
        <c:manualLayout>
          <c:layoutTarget val="inner"/>
          <c:xMode val="edge"/>
          <c:yMode val="edge"/>
          <c:x val="7.4368473030416174E-2"/>
          <c:y val="0.21401495002305071"/>
          <c:w val="0.74518953872661453"/>
          <c:h val="0.61549728711035456"/>
        </c:manualLayout>
      </c:layout>
      <c:lineChart>
        <c:grouping val="standard"/>
        <c:varyColors val="0"/>
        <c:ser>
          <c:idx val="4"/>
          <c:order val="0"/>
          <c:tx>
            <c:v>Component Weight</c:v>
          </c:tx>
          <c:spPr>
            <a:ln>
              <a:solidFill>
                <a:schemeClr val="tx1"/>
              </a:solidFill>
            </a:ln>
          </c:spPr>
          <c:marker>
            <c:symbol val="circle"/>
            <c:size val="4"/>
            <c:spPr>
              <a:solidFill>
                <a:schemeClr val="tx1"/>
              </a:solidFill>
              <a:ln>
                <a:solidFill>
                  <a:schemeClr val="tx1"/>
                </a:solidFill>
              </a:ln>
            </c:spPr>
          </c:marker>
          <c:val>
            <c:numRef>
              <c:f>[0]!FOUR_WEIGHT</c:f>
              <c:numCache>
                <c:formatCode>General</c:formatCode>
                <c:ptCount val="1"/>
              </c:numCache>
            </c:numRef>
          </c:val>
          <c:smooth val="0"/>
          <c:extLst>
            <c:ext xmlns:c16="http://schemas.microsoft.com/office/drawing/2014/chart" uri="{C3380CC4-5D6E-409C-BE32-E72D297353CC}">
              <c16:uniqueId val="{00000000-09E3-4B16-B5C1-6C8B2C561D08}"/>
            </c:ext>
          </c:extLst>
        </c:ser>
        <c:ser>
          <c:idx val="1"/>
          <c:order val="1"/>
          <c:tx>
            <c:v>Average</c:v>
          </c:tx>
          <c:spPr>
            <a:ln>
              <a:solidFill>
                <a:srgbClr val="00B050"/>
              </a:solidFill>
            </a:ln>
          </c:spPr>
          <c:marker>
            <c:symbol val="none"/>
          </c:marker>
          <c:val>
            <c:numRef>
              <c:f>[0]!FOUR_AVG</c:f>
              <c:numCache>
                <c:formatCode>0</c:formatCode>
                <c:ptCount val="1"/>
                <c:pt idx="0">
                  <c:v>0</c:v>
                </c:pt>
              </c:numCache>
            </c:numRef>
          </c:val>
          <c:smooth val="0"/>
          <c:extLst>
            <c:ext xmlns:c16="http://schemas.microsoft.com/office/drawing/2014/chart" uri="{C3380CC4-5D6E-409C-BE32-E72D297353CC}">
              <c16:uniqueId val="{00000001-09E3-4B16-B5C1-6C8B2C561D08}"/>
            </c:ext>
          </c:extLst>
        </c:ser>
        <c:ser>
          <c:idx val="2"/>
          <c:order val="2"/>
          <c:tx>
            <c:v>UCL</c:v>
          </c:tx>
          <c:spPr>
            <a:ln>
              <a:solidFill>
                <a:schemeClr val="accent4"/>
              </a:solidFill>
            </a:ln>
          </c:spPr>
          <c:marker>
            <c:symbol val="none"/>
          </c:marker>
          <c:val>
            <c:numRef>
              <c:f>[0]!FOUR_UCL</c:f>
              <c:numCache>
                <c:formatCode>0</c:formatCode>
                <c:ptCount val="1"/>
                <c:pt idx="0">
                  <c:v>#N/A</c:v>
                </c:pt>
              </c:numCache>
            </c:numRef>
          </c:val>
          <c:smooth val="0"/>
          <c:extLst>
            <c:ext xmlns:c16="http://schemas.microsoft.com/office/drawing/2014/chart" uri="{C3380CC4-5D6E-409C-BE32-E72D297353CC}">
              <c16:uniqueId val="{00000002-09E3-4B16-B5C1-6C8B2C561D08}"/>
            </c:ext>
          </c:extLst>
        </c:ser>
        <c:ser>
          <c:idx val="3"/>
          <c:order val="3"/>
          <c:tx>
            <c:v>LCL</c:v>
          </c:tx>
          <c:marker>
            <c:symbol val="none"/>
          </c:marker>
          <c:val>
            <c:numRef>
              <c:f>[0]!FOUR_LCL</c:f>
              <c:numCache>
                <c:formatCode>0</c:formatCode>
                <c:ptCount val="1"/>
                <c:pt idx="0">
                  <c:v>#N/A</c:v>
                </c:pt>
              </c:numCache>
            </c:numRef>
          </c:val>
          <c:smooth val="0"/>
          <c:extLst>
            <c:ext xmlns:c16="http://schemas.microsoft.com/office/drawing/2014/chart" uri="{C3380CC4-5D6E-409C-BE32-E72D297353CC}">
              <c16:uniqueId val="{00000003-09E3-4B16-B5C1-6C8B2C561D08}"/>
            </c:ext>
          </c:extLst>
        </c:ser>
        <c:dLbls>
          <c:showLegendKey val="0"/>
          <c:showVal val="0"/>
          <c:showCatName val="0"/>
          <c:showSerName val="0"/>
          <c:showPercent val="0"/>
          <c:showBubbleSize val="0"/>
        </c:dLbls>
        <c:marker val="1"/>
        <c:smooth val="0"/>
        <c:axId val="241398144"/>
        <c:axId val="241399680"/>
      </c:lineChart>
      <c:catAx>
        <c:axId val="241398144"/>
        <c:scaling>
          <c:orientation val="minMax"/>
        </c:scaling>
        <c:delete val="0"/>
        <c:axPos val="b"/>
        <c:majorTickMark val="out"/>
        <c:minorTickMark val="none"/>
        <c:tickLblPos val="nextTo"/>
        <c:crossAx val="241399680"/>
        <c:crosses val="autoZero"/>
        <c:auto val="1"/>
        <c:lblAlgn val="ctr"/>
        <c:lblOffset val="100"/>
        <c:noMultiLvlLbl val="0"/>
      </c:catAx>
      <c:valAx>
        <c:axId val="241399680"/>
        <c:scaling>
          <c:orientation val="minMax"/>
        </c:scaling>
        <c:delete val="0"/>
        <c:axPos val="l"/>
        <c:majorGridlines/>
        <c:title>
          <c:tx>
            <c:rich>
              <a:bodyPr rot="-5400000" vert="horz"/>
              <a:lstStyle/>
              <a:p>
                <a:pPr>
                  <a:defRPr/>
                </a:pPr>
                <a:r>
                  <a:rPr lang="en-US"/>
                  <a:t>Component Weight</a:t>
                </a:r>
              </a:p>
            </c:rich>
          </c:tx>
          <c:overlay val="0"/>
        </c:title>
        <c:numFmt formatCode="General" sourceLinked="1"/>
        <c:majorTickMark val="out"/>
        <c:minorTickMark val="none"/>
        <c:tickLblPos val="nextTo"/>
        <c:crossAx val="241398144"/>
        <c:crosses val="autoZero"/>
        <c:crossBetween val="between"/>
      </c:valAx>
    </c:plotArea>
    <c:legend>
      <c:legendPos val="r"/>
      <c:layout>
        <c:manualLayout>
          <c:xMode val="edge"/>
          <c:yMode val="edge"/>
          <c:x val="0.81923738511542743"/>
          <c:y val="0.22111657022072054"/>
          <c:w val="0.18076261488457254"/>
          <c:h val="0.61812966098379718"/>
        </c:manualLayout>
      </c:layout>
      <c:overlay val="0"/>
    </c:legend>
    <c:plotVisOnly val="0"/>
    <c:dispBlanksAs val="gap"/>
    <c:showDLblsOverMax val="0"/>
  </c:chart>
  <c:spPr>
    <a:solidFill>
      <a:schemeClr val="tx2"/>
    </a:solidFill>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50646784381641E-2"/>
          <c:y val="9.6338110542655994E-2"/>
          <c:w val="0.74646893535798342"/>
          <c:h val="0.68628520048974595"/>
        </c:manualLayout>
      </c:layout>
      <c:lineChart>
        <c:grouping val="standard"/>
        <c:varyColors val="0"/>
        <c:ser>
          <c:idx val="0"/>
          <c:order val="0"/>
          <c:tx>
            <c:v>Moving Range</c:v>
          </c:tx>
          <c:spPr>
            <a:ln>
              <a:solidFill>
                <a:schemeClr val="tx1"/>
              </a:solidFill>
            </a:ln>
          </c:spPr>
          <c:marker>
            <c:symbol val="circle"/>
            <c:size val="5"/>
            <c:spPr>
              <a:solidFill>
                <a:schemeClr val="tx1"/>
              </a:solidFill>
              <a:ln>
                <a:solidFill>
                  <a:schemeClr val="tx1"/>
                </a:solidFill>
              </a:ln>
            </c:spPr>
          </c:marker>
          <c:val>
            <c:numRef>
              <c:f>[0]!FOUR_R</c:f>
              <c:numCache>
                <c:formatCode>General</c:formatCode>
                <c:ptCount val="1"/>
                <c:pt idx="0">
                  <c:v>0</c:v>
                </c:pt>
              </c:numCache>
            </c:numRef>
          </c:val>
          <c:smooth val="0"/>
          <c:extLst>
            <c:ext xmlns:c16="http://schemas.microsoft.com/office/drawing/2014/chart" uri="{C3380CC4-5D6E-409C-BE32-E72D297353CC}">
              <c16:uniqueId val="{00000000-FEF6-4E16-8834-5A5DB21B9D10}"/>
            </c:ext>
          </c:extLst>
        </c:ser>
        <c:ser>
          <c:idx val="1"/>
          <c:order val="1"/>
          <c:tx>
            <c:v>Average</c:v>
          </c:tx>
          <c:spPr>
            <a:ln>
              <a:solidFill>
                <a:srgbClr val="00B050"/>
              </a:solidFill>
            </a:ln>
          </c:spPr>
          <c:marker>
            <c:symbol val="none"/>
          </c:marker>
          <c:val>
            <c:numRef>
              <c:f>[0]!FOUR_R_AVG</c:f>
              <c:numCache>
                <c:formatCode>0</c:formatCode>
                <c:ptCount val="1"/>
                <c:pt idx="0">
                  <c:v>0</c:v>
                </c:pt>
              </c:numCache>
            </c:numRef>
          </c:val>
          <c:smooth val="0"/>
          <c:extLst>
            <c:ext xmlns:c16="http://schemas.microsoft.com/office/drawing/2014/chart" uri="{C3380CC4-5D6E-409C-BE32-E72D297353CC}">
              <c16:uniqueId val="{00000001-FEF6-4E16-8834-5A5DB21B9D10}"/>
            </c:ext>
          </c:extLst>
        </c:ser>
        <c:ser>
          <c:idx val="2"/>
          <c:order val="2"/>
          <c:tx>
            <c:v>UCL</c:v>
          </c:tx>
          <c:spPr>
            <a:ln>
              <a:solidFill>
                <a:schemeClr val="accent4"/>
              </a:solidFill>
            </a:ln>
          </c:spPr>
          <c:marker>
            <c:symbol val="none"/>
          </c:marker>
          <c:val>
            <c:numRef>
              <c:f>[0]!FOUR_R_UCL</c:f>
              <c:numCache>
                <c:formatCode>0</c:formatCode>
                <c:ptCount val="1"/>
                <c:pt idx="0">
                  <c:v>0</c:v>
                </c:pt>
              </c:numCache>
            </c:numRef>
          </c:val>
          <c:smooth val="0"/>
          <c:extLst>
            <c:ext xmlns:c16="http://schemas.microsoft.com/office/drawing/2014/chart" uri="{C3380CC4-5D6E-409C-BE32-E72D297353CC}">
              <c16:uniqueId val="{00000002-FEF6-4E16-8834-5A5DB21B9D10}"/>
            </c:ext>
          </c:extLst>
        </c:ser>
        <c:ser>
          <c:idx val="3"/>
          <c:order val="3"/>
          <c:tx>
            <c:v>LCL</c:v>
          </c:tx>
          <c:spPr>
            <a:ln>
              <a:solidFill>
                <a:schemeClr val="accent4"/>
              </a:solidFill>
            </a:ln>
          </c:spPr>
          <c:marker>
            <c:symbol val="none"/>
          </c:marker>
          <c:dPt>
            <c:idx val="16"/>
            <c:bubble3D val="0"/>
            <c:extLst>
              <c:ext xmlns:c16="http://schemas.microsoft.com/office/drawing/2014/chart" uri="{C3380CC4-5D6E-409C-BE32-E72D297353CC}">
                <c16:uniqueId val="{00000003-FEF6-4E16-8834-5A5DB21B9D10}"/>
              </c:ext>
            </c:extLst>
          </c:dPt>
          <c:val>
            <c:numRef>
              <c:f>[0]!FOUR_R_LCL</c:f>
              <c:numCache>
                <c:formatCode>General</c:formatCode>
                <c:ptCount val="1"/>
                <c:pt idx="0">
                  <c:v>#N/A</c:v>
                </c:pt>
              </c:numCache>
            </c:numRef>
          </c:val>
          <c:smooth val="0"/>
          <c:extLst>
            <c:ext xmlns:c16="http://schemas.microsoft.com/office/drawing/2014/chart" uri="{C3380CC4-5D6E-409C-BE32-E72D297353CC}">
              <c16:uniqueId val="{00000004-FEF6-4E16-8834-5A5DB21B9D10}"/>
            </c:ext>
          </c:extLst>
        </c:ser>
        <c:dLbls>
          <c:showLegendKey val="0"/>
          <c:showVal val="0"/>
          <c:showCatName val="0"/>
          <c:showSerName val="0"/>
          <c:showPercent val="0"/>
          <c:showBubbleSize val="0"/>
        </c:dLbls>
        <c:marker val="1"/>
        <c:smooth val="0"/>
        <c:axId val="241185536"/>
        <c:axId val="241187072"/>
      </c:lineChart>
      <c:catAx>
        <c:axId val="241185536"/>
        <c:scaling>
          <c:orientation val="minMax"/>
        </c:scaling>
        <c:delete val="0"/>
        <c:axPos val="b"/>
        <c:majorTickMark val="out"/>
        <c:minorTickMark val="none"/>
        <c:tickLblPos val="nextTo"/>
        <c:crossAx val="241187072"/>
        <c:crosses val="autoZero"/>
        <c:auto val="1"/>
        <c:lblAlgn val="ctr"/>
        <c:lblOffset val="100"/>
        <c:noMultiLvlLbl val="0"/>
      </c:catAx>
      <c:valAx>
        <c:axId val="241187072"/>
        <c:scaling>
          <c:orientation val="minMax"/>
        </c:scaling>
        <c:delete val="0"/>
        <c:axPos val="l"/>
        <c:majorGridlines/>
        <c:title>
          <c:tx>
            <c:rich>
              <a:bodyPr rot="-5400000" vert="horz"/>
              <a:lstStyle/>
              <a:p>
                <a:pPr>
                  <a:defRPr/>
                </a:pPr>
                <a:r>
                  <a:rPr lang="en-US"/>
                  <a:t>Moving Range</a:t>
                </a:r>
              </a:p>
            </c:rich>
          </c:tx>
          <c:overlay val="0"/>
        </c:title>
        <c:numFmt formatCode="General" sourceLinked="1"/>
        <c:majorTickMark val="out"/>
        <c:minorTickMark val="none"/>
        <c:tickLblPos val="nextTo"/>
        <c:crossAx val="241185536"/>
        <c:crosses val="autoZero"/>
        <c:crossBetween val="between"/>
      </c:valAx>
    </c:plotArea>
    <c:legend>
      <c:legendPos val="r"/>
      <c:layout>
        <c:manualLayout>
          <c:xMode val="edge"/>
          <c:yMode val="edge"/>
          <c:x val="0.8212312258349721"/>
          <c:y val="9.7569561219036025E-2"/>
          <c:w val="0.17657657429646709"/>
          <c:h val="0.66850532864265788"/>
        </c:manualLayout>
      </c:layout>
      <c:overlay val="0"/>
    </c:legend>
    <c:plotVisOnly val="0"/>
    <c:dispBlanksAs val="gap"/>
    <c:showDLblsOverMax val="0"/>
  </c:chart>
  <c:spPr>
    <a:solidFill>
      <a:schemeClr val="tx2"/>
    </a:solidFill>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en-US" sz="1200">
                <a:latin typeface="+mn-lt"/>
                <a:cs typeface="Arial" pitchFamily="34" charset="0"/>
              </a:rPr>
              <a:t>Final Weight</a:t>
            </a:r>
          </a:p>
        </c:rich>
      </c:tx>
      <c:layout>
        <c:manualLayout>
          <c:xMode val="edge"/>
          <c:yMode val="edge"/>
          <c:x val="0.43674319024135494"/>
          <c:y val="1.7899500646214254E-2"/>
        </c:manualLayout>
      </c:layout>
      <c:overlay val="1"/>
    </c:title>
    <c:autoTitleDeleted val="0"/>
    <c:plotArea>
      <c:layout>
        <c:manualLayout>
          <c:layoutTarget val="inner"/>
          <c:xMode val="edge"/>
          <c:yMode val="edge"/>
          <c:x val="9.2055681045425983E-2"/>
          <c:y val="0.13360693750457653"/>
          <c:w val="0.73101845875822902"/>
          <c:h val="0.68149754697704579"/>
        </c:manualLayout>
      </c:layout>
      <c:lineChart>
        <c:grouping val="standard"/>
        <c:varyColors val="0"/>
        <c:ser>
          <c:idx val="4"/>
          <c:order val="0"/>
          <c:tx>
            <c:v>Component Weight</c:v>
          </c:tx>
          <c:spPr>
            <a:ln>
              <a:solidFill>
                <a:schemeClr val="tx1"/>
              </a:solidFill>
            </a:ln>
          </c:spPr>
          <c:marker>
            <c:symbol val="circle"/>
            <c:size val="4"/>
            <c:spPr>
              <a:solidFill>
                <a:schemeClr val="tx1"/>
              </a:solidFill>
              <a:ln>
                <a:solidFill>
                  <a:schemeClr val="tx1"/>
                </a:solidFill>
              </a:ln>
            </c:spPr>
          </c:marker>
          <c:val>
            <c:numRef>
              <c:f>[0]!FINAL_WEIGHT</c:f>
              <c:numCache>
                <c:formatCode>General</c:formatCode>
                <c:ptCount val="1"/>
              </c:numCache>
            </c:numRef>
          </c:val>
          <c:smooth val="0"/>
          <c:extLst>
            <c:ext xmlns:c16="http://schemas.microsoft.com/office/drawing/2014/chart" uri="{C3380CC4-5D6E-409C-BE32-E72D297353CC}">
              <c16:uniqueId val="{00000000-893C-4D10-BBF9-069E2F7BA3C4}"/>
            </c:ext>
          </c:extLst>
        </c:ser>
        <c:ser>
          <c:idx val="1"/>
          <c:order val="1"/>
          <c:tx>
            <c:v>Average</c:v>
          </c:tx>
          <c:spPr>
            <a:ln>
              <a:solidFill>
                <a:srgbClr val="00B050"/>
              </a:solidFill>
            </a:ln>
          </c:spPr>
          <c:marker>
            <c:symbol val="none"/>
          </c:marker>
          <c:val>
            <c:numRef>
              <c:f>[0]!FINAL_AVERAGE_WEIGHT</c:f>
              <c:numCache>
                <c:formatCode>0</c:formatCode>
                <c:ptCount val="1"/>
                <c:pt idx="0">
                  <c:v>0</c:v>
                </c:pt>
              </c:numCache>
            </c:numRef>
          </c:val>
          <c:smooth val="0"/>
          <c:extLst>
            <c:ext xmlns:c16="http://schemas.microsoft.com/office/drawing/2014/chart" uri="{C3380CC4-5D6E-409C-BE32-E72D297353CC}">
              <c16:uniqueId val="{00000001-893C-4D10-BBF9-069E2F7BA3C4}"/>
            </c:ext>
          </c:extLst>
        </c:ser>
        <c:ser>
          <c:idx val="2"/>
          <c:order val="2"/>
          <c:tx>
            <c:v>UCL</c:v>
          </c:tx>
          <c:spPr>
            <a:ln>
              <a:solidFill>
                <a:schemeClr val="accent4"/>
              </a:solidFill>
            </a:ln>
          </c:spPr>
          <c:marker>
            <c:symbol val="none"/>
          </c:marker>
          <c:val>
            <c:numRef>
              <c:f>[0]!FINAL_UCL</c:f>
              <c:numCache>
                <c:formatCode>0</c:formatCode>
                <c:ptCount val="1"/>
                <c:pt idx="0">
                  <c:v>#N/A</c:v>
                </c:pt>
              </c:numCache>
            </c:numRef>
          </c:val>
          <c:smooth val="0"/>
          <c:extLst>
            <c:ext xmlns:c16="http://schemas.microsoft.com/office/drawing/2014/chart" uri="{C3380CC4-5D6E-409C-BE32-E72D297353CC}">
              <c16:uniqueId val="{00000002-893C-4D10-BBF9-069E2F7BA3C4}"/>
            </c:ext>
          </c:extLst>
        </c:ser>
        <c:ser>
          <c:idx val="3"/>
          <c:order val="3"/>
          <c:tx>
            <c:v>LCL</c:v>
          </c:tx>
          <c:marker>
            <c:symbol val="none"/>
          </c:marker>
          <c:val>
            <c:numRef>
              <c:f>[0]!FINAL_LCL</c:f>
              <c:numCache>
                <c:formatCode>0</c:formatCode>
                <c:ptCount val="1"/>
                <c:pt idx="0">
                  <c:v>#N/A</c:v>
                </c:pt>
              </c:numCache>
            </c:numRef>
          </c:val>
          <c:smooth val="0"/>
          <c:extLst>
            <c:ext xmlns:c16="http://schemas.microsoft.com/office/drawing/2014/chart" uri="{C3380CC4-5D6E-409C-BE32-E72D297353CC}">
              <c16:uniqueId val="{00000003-893C-4D10-BBF9-069E2F7BA3C4}"/>
            </c:ext>
          </c:extLst>
        </c:ser>
        <c:ser>
          <c:idx val="0"/>
          <c:order val="4"/>
          <c:tx>
            <c:v>Upper Tolerance Limit</c:v>
          </c:tx>
          <c:spPr>
            <a:ln>
              <a:solidFill>
                <a:srgbClr val="0070C0"/>
              </a:solidFill>
            </a:ln>
          </c:spPr>
          <c:marker>
            <c:symbol val="none"/>
          </c:marker>
          <c:val>
            <c:numRef>
              <c:f>[0]!UPPER_TOLERANCE</c:f>
              <c:numCache>
                <c:formatCode>0</c:formatCode>
                <c:ptCount val="1"/>
                <c:pt idx="0">
                  <c:v>0</c:v>
                </c:pt>
              </c:numCache>
            </c:numRef>
          </c:val>
          <c:smooth val="0"/>
          <c:extLst>
            <c:ext xmlns:c16="http://schemas.microsoft.com/office/drawing/2014/chart" uri="{C3380CC4-5D6E-409C-BE32-E72D297353CC}">
              <c16:uniqueId val="{00000004-893C-4D10-BBF9-069E2F7BA3C4}"/>
            </c:ext>
          </c:extLst>
        </c:ser>
        <c:ser>
          <c:idx val="5"/>
          <c:order val="5"/>
          <c:tx>
            <c:v>Lower Tolerance Limit</c:v>
          </c:tx>
          <c:spPr>
            <a:ln>
              <a:solidFill>
                <a:srgbClr val="0070C0"/>
              </a:solidFill>
            </a:ln>
          </c:spPr>
          <c:marker>
            <c:symbol val="none"/>
          </c:marker>
          <c:val>
            <c:numRef>
              <c:f>[0]!LOWER_TOLERANCE</c:f>
              <c:numCache>
                <c:formatCode>0</c:formatCode>
                <c:ptCount val="1"/>
                <c:pt idx="0">
                  <c:v>0</c:v>
                </c:pt>
              </c:numCache>
            </c:numRef>
          </c:val>
          <c:smooth val="0"/>
          <c:extLst>
            <c:ext xmlns:c16="http://schemas.microsoft.com/office/drawing/2014/chart" uri="{C3380CC4-5D6E-409C-BE32-E72D297353CC}">
              <c16:uniqueId val="{00000005-893C-4D10-BBF9-069E2F7BA3C4}"/>
            </c:ext>
          </c:extLst>
        </c:ser>
        <c:dLbls>
          <c:showLegendKey val="0"/>
          <c:showVal val="0"/>
          <c:showCatName val="0"/>
          <c:showSerName val="0"/>
          <c:showPercent val="0"/>
          <c:showBubbleSize val="0"/>
        </c:dLbls>
        <c:marker val="1"/>
        <c:smooth val="0"/>
        <c:axId val="241236608"/>
        <c:axId val="241246592"/>
      </c:lineChart>
      <c:catAx>
        <c:axId val="241236608"/>
        <c:scaling>
          <c:orientation val="minMax"/>
        </c:scaling>
        <c:delete val="0"/>
        <c:axPos val="b"/>
        <c:majorTickMark val="out"/>
        <c:minorTickMark val="none"/>
        <c:tickLblPos val="nextTo"/>
        <c:crossAx val="241246592"/>
        <c:crosses val="autoZero"/>
        <c:auto val="1"/>
        <c:lblAlgn val="ctr"/>
        <c:lblOffset val="100"/>
        <c:noMultiLvlLbl val="0"/>
      </c:catAx>
      <c:valAx>
        <c:axId val="241246592"/>
        <c:scaling>
          <c:orientation val="minMax"/>
        </c:scaling>
        <c:delete val="0"/>
        <c:axPos val="l"/>
        <c:majorGridlines/>
        <c:title>
          <c:tx>
            <c:rich>
              <a:bodyPr rot="-5400000" vert="horz"/>
              <a:lstStyle/>
              <a:p>
                <a:pPr>
                  <a:defRPr/>
                </a:pPr>
                <a:r>
                  <a:rPr lang="en-US"/>
                  <a:t>Component Weight</a:t>
                </a:r>
              </a:p>
            </c:rich>
          </c:tx>
          <c:overlay val="0"/>
        </c:title>
        <c:numFmt formatCode="General" sourceLinked="1"/>
        <c:majorTickMark val="out"/>
        <c:minorTickMark val="none"/>
        <c:tickLblPos val="nextTo"/>
        <c:crossAx val="241236608"/>
        <c:crosses val="autoZero"/>
        <c:crossBetween val="between"/>
      </c:valAx>
    </c:plotArea>
    <c:legend>
      <c:legendPos val="r"/>
      <c:layout>
        <c:manualLayout>
          <c:xMode val="edge"/>
          <c:yMode val="edge"/>
          <c:x val="0.82264768069192518"/>
          <c:y val="1.2789657026465165E-2"/>
          <c:w val="0.17735231930807477"/>
          <c:h val="0.98721034297353483"/>
        </c:manualLayout>
      </c:layout>
      <c:overlay val="0"/>
    </c:legend>
    <c:plotVisOnly val="0"/>
    <c:dispBlanksAs val="gap"/>
    <c:showDLblsOverMax val="0"/>
  </c:chart>
  <c:spPr>
    <a:solidFill>
      <a:schemeClr val="bg2"/>
    </a:solidFill>
    <a:scene3d>
      <a:camera prst="orthographicFront"/>
      <a:lightRig rig="threePt" dir="t"/>
    </a:scene3d>
    <a:sp3d/>
  </c:sp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458537277434912E-2"/>
          <c:y val="8.8472675821262628E-2"/>
          <c:w val="0.73689865568249269"/>
          <c:h val="0.71189815119828581"/>
        </c:manualLayout>
      </c:layout>
      <c:lineChart>
        <c:grouping val="standard"/>
        <c:varyColors val="0"/>
        <c:ser>
          <c:idx val="0"/>
          <c:order val="0"/>
          <c:tx>
            <c:v>Moving Range</c:v>
          </c:tx>
          <c:spPr>
            <a:ln>
              <a:solidFill>
                <a:schemeClr val="tx1"/>
              </a:solidFill>
            </a:ln>
          </c:spPr>
          <c:marker>
            <c:symbol val="circle"/>
            <c:size val="5"/>
            <c:spPr>
              <a:solidFill>
                <a:schemeClr val="tx1"/>
              </a:solidFill>
              <a:ln>
                <a:solidFill>
                  <a:schemeClr val="tx1"/>
                </a:solidFill>
              </a:ln>
            </c:spPr>
          </c:marker>
          <c:val>
            <c:numRef>
              <c:f>[0]!FINAL_R</c:f>
              <c:numCache>
                <c:formatCode>General</c:formatCode>
                <c:ptCount val="1"/>
                <c:pt idx="0">
                  <c:v>0</c:v>
                </c:pt>
              </c:numCache>
            </c:numRef>
          </c:val>
          <c:smooth val="0"/>
          <c:extLst>
            <c:ext xmlns:c16="http://schemas.microsoft.com/office/drawing/2014/chart" uri="{C3380CC4-5D6E-409C-BE32-E72D297353CC}">
              <c16:uniqueId val="{00000000-F2E1-49B7-B5CB-53EA9A2C2393}"/>
            </c:ext>
          </c:extLst>
        </c:ser>
        <c:ser>
          <c:idx val="1"/>
          <c:order val="1"/>
          <c:tx>
            <c:v>Average</c:v>
          </c:tx>
          <c:spPr>
            <a:ln>
              <a:solidFill>
                <a:srgbClr val="00B050"/>
              </a:solidFill>
            </a:ln>
          </c:spPr>
          <c:marker>
            <c:symbol val="none"/>
          </c:marker>
          <c:val>
            <c:numRef>
              <c:f>[0]!FINAL_R_AVG</c:f>
              <c:numCache>
                <c:formatCode>0</c:formatCode>
                <c:ptCount val="1"/>
                <c:pt idx="0">
                  <c:v>0</c:v>
                </c:pt>
              </c:numCache>
            </c:numRef>
          </c:val>
          <c:smooth val="0"/>
          <c:extLst>
            <c:ext xmlns:c16="http://schemas.microsoft.com/office/drawing/2014/chart" uri="{C3380CC4-5D6E-409C-BE32-E72D297353CC}">
              <c16:uniqueId val="{00000001-F2E1-49B7-B5CB-53EA9A2C2393}"/>
            </c:ext>
          </c:extLst>
        </c:ser>
        <c:ser>
          <c:idx val="2"/>
          <c:order val="2"/>
          <c:tx>
            <c:v>UCL</c:v>
          </c:tx>
          <c:spPr>
            <a:ln>
              <a:solidFill>
                <a:schemeClr val="accent4"/>
              </a:solidFill>
            </a:ln>
          </c:spPr>
          <c:marker>
            <c:symbol val="none"/>
          </c:marker>
          <c:val>
            <c:numRef>
              <c:f>[0]!FINAL_R_UCL</c:f>
              <c:numCache>
                <c:formatCode>0</c:formatCode>
                <c:ptCount val="1"/>
                <c:pt idx="0">
                  <c:v>0</c:v>
                </c:pt>
              </c:numCache>
            </c:numRef>
          </c:val>
          <c:smooth val="0"/>
          <c:extLst>
            <c:ext xmlns:c16="http://schemas.microsoft.com/office/drawing/2014/chart" uri="{C3380CC4-5D6E-409C-BE32-E72D297353CC}">
              <c16:uniqueId val="{00000002-F2E1-49B7-B5CB-53EA9A2C2393}"/>
            </c:ext>
          </c:extLst>
        </c:ser>
        <c:ser>
          <c:idx val="3"/>
          <c:order val="3"/>
          <c:tx>
            <c:v>LCL</c:v>
          </c:tx>
          <c:spPr>
            <a:ln>
              <a:solidFill>
                <a:schemeClr val="accent4"/>
              </a:solidFill>
            </a:ln>
          </c:spPr>
          <c:marker>
            <c:symbol val="none"/>
          </c:marker>
          <c:dPt>
            <c:idx val="16"/>
            <c:bubble3D val="0"/>
            <c:extLst>
              <c:ext xmlns:c16="http://schemas.microsoft.com/office/drawing/2014/chart" uri="{C3380CC4-5D6E-409C-BE32-E72D297353CC}">
                <c16:uniqueId val="{00000003-F2E1-49B7-B5CB-53EA9A2C2393}"/>
              </c:ext>
            </c:extLst>
          </c:dPt>
          <c:val>
            <c:numRef>
              <c:f>[0]!FINAL_R_LCL</c:f>
              <c:numCache>
                <c:formatCode>General</c:formatCode>
                <c:ptCount val="1"/>
                <c:pt idx="0">
                  <c:v>0</c:v>
                </c:pt>
              </c:numCache>
            </c:numRef>
          </c:val>
          <c:smooth val="0"/>
          <c:extLst>
            <c:ext xmlns:c16="http://schemas.microsoft.com/office/drawing/2014/chart" uri="{C3380CC4-5D6E-409C-BE32-E72D297353CC}">
              <c16:uniqueId val="{00000004-F2E1-49B7-B5CB-53EA9A2C2393}"/>
            </c:ext>
          </c:extLst>
        </c:ser>
        <c:dLbls>
          <c:showLegendKey val="0"/>
          <c:showVal val="0"/>
          <c:showCatName val="0"/>
          <c:showSerName val="0"/>
          <c:showPercent val="0"/>
          <c:showBubbleSize val="0"/>
        </c:dLbls>
        <c:marker val="1"/>
        <c:smooth val="0"/>
        <c:axId val="241273856"/>
        <c:axId val="241279744"/>
      </c:lineChart>
      <c:catAx>
        <c:axId val="241273856"/>
        <c:scaling>
          <c:orientation val="minMax"/>
        </c:scaling>
        <c:delete val="0"/>
        <c:axPos val="b"/>
        <c:majorTickMark val="out"/>
        <c:minorTickMark val="none"/>
        <c:tickLblPos val="nextTo"/>
        <c:crossAx val="241279744"/>
        <c:crosses val="autoZero"/>
        <c:auto val="1"/>
        <c:lblAlgn val="ctr"/>
        <c:lblOffset val="100"/>
        <c:noMultiLvlLbl val="0"/>
      </c:catAx>
      <c:valAx>
        <c:axId val="241279744"/>
        <c:scaling>
          <c:orientation val="minMax"/>
        </c:scaling>
        <c:delete val="0"/>
        <c:axPos val="l"/>
        <c:majorGridlines/>
        <c:title>
          <c:tx>
            <c:rich>
              <a:bodyPr rot="-5400000" vert="horz"/>
              <a:lstStyle/>
              <a:p>
                <a:pPr>
                  <a:defRPr/>
                </a:pPr>
                <a:r>
                  <a:rPr lang="en-US"/>
                  <a:t>Moving Range</a:t>
                </a:r>
              </a:p>
            </c:rich>
          </c:tx>
          <c:overlay val="0"/>
        </c:title>
        <c:numFmt formatCode="General" sourceLinked="1"/>
        <c:majorTickMark val="out"/>
        <c:minorTickMark val="none"/>
        <c:tickLblPos val="nextTo"/>
        <c:crossAx val="241273856"/>
        <c:crosses val="autoZero"/>
        <c:crossBetween val="between"/>
      </c:valAx>
    </c:plotArea>
    <c:legend>
      <c:legendPos val="r"/>
      <c:layout>
        <c:manualLayout>
          <c:xMode val="edge"/>
          <c:yMode val="edge"/>
          <c:x val="0.82505495120255701"/>
          <c:y val="8.9123986274634151E-2"/>
          <c:w val="0.173031435146207"/>
          <c:h val="0.71061320256188043"/>
        </c:manualLayout>
      </c:layout>
      <c:overlay val="0"/>
    </c:legend>
    <c:plotVisOnly val="0"/>
    <c:dispBlanksAs val="gap"/>
    <c:showDLblsOverMax val="0"/>
  </c:chart>
  <c:spPr>
    <a:solidFill>
      <a:schemeClr val="bg2"/>
    </a:solidFill>
    <a:scene3d>
      <a:camera prst="orthographicFront"/>
      <a:lightRig rig="threePt" dir="t"/>
    </a:scene3d>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80019045083604"/>
          <c:y val="8.8472675821262628E-2"/>
          <c:w val="0.69755690486673561"/>
          <c:h val="0.71189815119828581"/>
        </c:manualLayout>
      </c:layout>
      <c:lineChart>
        <c:grouping val="standard"/>
        <c:varyColors val="0"/>
        <c:ser>
          <c:idx val="0"/>
          <c:order val="0"/>
          <c:tx>
            <c:v>Moving Range</c:v>
          </c:tx>
          <c:spPr>
            <a:ln>
              <a:solidFill>
                <a:schemeClr val="tx1"/>
              </a:solidFill>
            </a:ln>
          </c:spPr>
          <c:marker>
            <c:symbol val="circle"/>
            <c:size val="5"/>
            <c:spPr>
              <a:solidFill>
                <a:schemeClr val="tx1"/>
              </a:solidFill>
              <a:ln>
                <a:solidFill>
                  <a:schemeClr val="tx1"/>
                </a:solidFill>
              </a:ln>
            </c:spPr>
          </c:marker>
          <c:val>
            <c:numRef>
              <c:f>[0]!FOUR_R</c:f>
              <c:numCache>
                <c:formatCode>General</c:formatCode>
                <c:ptCount val="1"/>
                <c:pt idx="0">
                  <c:v>0</c:v>
                </c:pt>
              </c:numCache>
            </c:numRef>
          </c:val>
          <c:smooth val="0"/>
          <c:extLst>
            <c:ext xmlns:c16="http://schemas.microsoft.com/office/drawing/2014/chart" uri="{C3380CC4-5D6E-409C-BE32-E72D297353CC}">
              <c16:uniqueId val="{00000000-1801-4208-B021-C56FF903868F}"/>
            </c:ext>
          </c:extLst>
        </c:ser>
        <c:ser>
          <c:idx val="1"/>
          <c:order val="1"/>
          <c:tx>
            <c:v>Average</c:v>
          </c:tx>
          <c:spPr>
            <a:ln>
              <a:solidFill>
                <a:srgbClr val="00B050"/>
              </a:solidFill>
            </a:ln>
          </c:spPr>
          <c:marker>
            <c:symbol val="none"/>
          </c:marker>
          <c:val>
            <c:numRef>
              <c:f>[0]!FOUR_R_AVG</c:f>
              <c:numCache>
                <c:formatCode>0</c:formatCode>
                <c:ptCount val="1"/>
                <c:pt idx="0">
                  <c:v>0</c:v>
                </c:pt>
              </c:numCache>
            </c:numRef>
          </c:val>
          <c:smooth val="0"/>
          <c:extLst>
            <c:ext xmlns:c16="http://schemas.microsoft.com/office/drawing/2014/chart" uri="{C3380CC4-5D6E-409C-BE32-E72D297353CC}">
              <c16:uniqueId val="{00000001-1801-4208-B021-C56FF903868F}"/>
            </c:ext>
          </c:extLst>
        </c:ser>
        <c:ser>
          <c:idx val="2"/>
          <c:order val="2"/>
          <c:tx>
            <c:v>UCL</c:v>
          </c:tx>
          <c:spPr>
            <a:ln>
              <a:solidFill>
                <a:schemeClr val="accent4"/>
              </a:solidFill>
            </a:ln>
          </c:spPr>
          <c:marker>
            <c:symbol val="none"/>
          </c:marker>
          <c:val>
            <c:numRef>
              <c:f>[0]!FOUR_R_UCL</c:f>
              <c:numCache>
                <c:formatCode>0</c:formatCode>
                <c:ptCount val="1"/>
                <c:pt idx="0">
                  <c:v>0</c:v>
                </c:pt>
              </c:numCache>
            </c:numRef>
          </c:val>
          <c:smooth val="0"/>
          <c:extLst>
            <c:ext xmlns:c16="http://schemas.microsoft.com/office/drawing/2014/chart" uri="{C3380CC4-5D6E-409C-BE32-E72D297353CC}">
              <c16:uniqueId val="{00000002-1801-4208-B021-C56FF903868F}"/>
            </c:ext>
          </c:extLst>
        </c:ser>
        <c:ser>
          <c:idx val="3"/>
          <c:order val="3"/>
          <c:tx>
            <c:v>LCL</c:v>
          </c:tx>
          <c:spPr>
            <a:ln>
              <a:solidFill>
                <a:schemeClr val="accent4"/>
              </a:solidFill>
            </a:ln>
          </c:spPr>
          <c:marker>
            <c:symbol val="none"/>
          </c:marker>
          <c:dPt>
            <c:idx val="16"/>
            <c:bubble3D val="0"/>
            <c:extLst>
              <c:ext xmlns:c16="http://schemas.microsoft.com/office/drawing/2014/chart" uri="{C3380CC4-5D6E-409C-BE32-E72D297353CC}">
                <c16:uniqueId val="{00000003-1801-4208-B021-C56FF903868F}"/>
              </c:ext>
            </c:extLst>
          </c:dPt>
          <c:val>
            <c:numRef>
              <c:f>[0]!FOUR_R_LCL</c:f>
              <c:numCache>
                <c:formatCode>General</c:formatCode>
                <c:ptCount val="1"/>
                <c:pt idx="0">
                  <c:v>#N/A</c:v>
                </c:pt>
              </c:numCache>
            </c:numRef>
          </c:val>
          <c:smooth val="0"/>
          <c:extLst>
            <c:ext xmlns:c16="http://schemas.microsoft.com/office/drawing/2014/chart" uri="{C3380CC4-5D6E-409C-BE32-E72D297353CC}">
              <c16:uniqueId val="{00000004-1801-4208-B021-C56FF903868F}"/>
            </c:ext>
          </c:extLst>
        </c:ser>
        <c:dLbls>
          <c:showLegendKey val="0"/>
          <c:showVal val="0"/>
          <c:showCatName val="0"/>
          <c:showSerName val="0"/>
          <c:showPercent val="0"/>
          <c:showBubbleSize val="0"/>
        </c:dLbls>
        <c:marker val="1"/>
        <c:smooth val="0"/>
        <c:axId val="241437696"/>
        <c:axId val="241439488"/>
      </c:lineChart>
      <c:catAx>
        <c:axId val="241437696"/>
        <c:scaling>
          <c:orientation val="minMax"/>
        </c:scaling>
        <c:delete val="0"/>
        <c:axPos val="b"/>
        <c:majorTickMark val="out"/>
        <c:minorTickMark val="none"/>
        <c:tickLblPos val="nextTo"/>
        <c:txPr>
          <a:bodyPr/>
          <a:lstStyle/>
          <a:p>
            <a:pPr>
              <a:defRPr sz="800"/>
            </a:pPr>
            <a:endParaRPr lang="en-US"/>
          </a:p>
        </c:txPr>
        <c:crossAx val="241439488"/>
        <c:crosses val="autoZero"/>
        <c:auto val="1"/>
        <c:lblAlgn val="ctr"/>
        <c:lblOffset val="100"/>
        <c:noMultiLvlLbl val="0"/>
      </c:catAx>
      <c:valAx>
        <c:axId val="241439488"/>
        <c:scaling>
          <c:orientation val="minMax"/>
        </c:scaling>
        <c:delete val="0"/>
        <c:axPos val="l"/>
        <c:majorGridlines/>
        <c:title>
          <c:tx>
            <c:rich>
              <a:bodyPr rot="-5400000" vert="horz"/>
              <a:lstStyle/>
              <a:p>
                <a:pPr>
                  <a:defRPr/>
                </a:pPr>
                <a:r>
                  <a:rPr lang="en-US"/>
                  <a:t>Moving Range</a:t>
                </a:r>
              </a:p>
            </c:rich>
          </c:tx>
          <c:layout>
            <c:manualLayout>
              <c:xMode val="edge"/>
              <c:yMode val="edge"/>
              <c:x val="2.8569840342009649E-2"/>
              <c:y val="0.16296060059531664"/>
            </c:manualLayout>
          </c:layout>
          <c:overlay val="0"/>
        </c:title>
        <c:numFmt formatCode="General" sourceLinked="1"/>
        <c:majorTickMark val="out"/>
        <c:minorTickMark val="none"/>
        <c:tickLblPos val="nextTo"/>
        <c:crossAx val="241437696"/>
        <c:crosses val="autoZero"/>
        <c:crossBetween val="between"/>
      </c:valAx>
    </c:plotArea>
    <c:legend>
      <c:legendPos val="r"/>
      <c:layout>
        <c:manualLayout>
          <c:xMode val="edge"/>
          <c:yMode val="edge"/>
          <c:x val="0.83468492291293694"/>
          <c:y val="0.1249170249627473"/>
          <c:w val="0.12595148623441321"/>
          <c:h val="0.81373402829820196"/>
        </c:manualLayout>
      </c:layout>
      <c:overlay val="0"/>
      <c:txPr>
        <a:bodyPr/>
        <a:lstStyle/>
        <a:p>
          <a:pPr>
            <a:defRPr sz="900"/>
          </a:pPr>
          <a:endParaRPr lang="en-US"/>
        </a:p>
      </c:txPr>
    </c:legend>
    <c:plotVisOnly val="0"/>
    <c:dispBlanksAs val="gap"/>
    <c:showDLblsOverMax val="0"/>
  </c:chart>
  <c:spPr>
    <a:noFill/>
    <a:scene3d>
      <a:camera prst="orthographicFront"/>
      <a:lightRig rig="threePt" dir="t"/>
    </a:scene3d>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116598</xdr:rowOff>
    </xdr:from>
    <xdr:to>
      <xdr:col>2</xdr:col>
      <xdr:colOff>242953</xdr:colOff>
      <xdr:row>3</xdr:row>
      <xdr:rowOff>180455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1" y="116598"/>
          <a:ext cx="1043052" cy="625832"/>
        </a:xfrm>
        <a:prstGeom prst="rect">
          <a:avLst/>
        </a:prstGeom>
      </xdr:spPr>
    </xdr:pic>
    <xdr:clientData/>
  </xdr:twoCellAnchor>
  <xdr:twoCellAnchor>
    <xdr:from>
      <xdr:col>1</xdr:col>
      <xdr:colOff>7620</xdr:colOff>
      <xdr:row>26</xdr:row>
      <xdr:rowOff>45720</xdr:rowOff>
    </xdr:from>
    <xdr:to>
      <xdr:col>12</xdr:col>
      <xdr:colOff>601980</xdr:colOff>
      <xdr:row>33</xdr:row>
      <xdr:rowOff>129540</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9</xdr:row>
      <xdr:rowOff>60960</xdr:rowOff>
    </xdr:from>
    <xdr:to>
      <xdr:col>12</xdr:col>
      <xdr:colOff>594360</xdr:colOff>
      <xdr:row>25</xdr:row>
      <xdr:rowOff>175260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xdr:colOff>
      <xdr:row>8</xdr:row>
      <xdr:rowOff>45721</xdr:rowOff>
    </xdr:from>
    <xdr:to>
      <xdr:col>7</xdr:col>
      <xdr:colOff>769619</xdr:colOff>
      <xdr:row>16</xdr:row>
      <xdr:rowOff>152400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160021</xdr:colOff>
      <xdr:row>8</xdr:row>
      <xdr:rowOff>15240</xdr:rowOff>
    </xdr:from>
    <xdr:to>
      <xdr:col>13</xdr:col>
      <xdr:colOff>762000</xdr:colOff>
      <xdr:row>16</xdr:row>
      <xdr:rowOff>175260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30481</xdr:colOff>
      <xdr:row>8</xdr:row>
      <xdr:rowOff>30481</xdr:rowOff>
    </xdr:from>
    <xdr:to>
      <xdr:col>19</xdr:col>
      <xdr:colOff>861061</xdr:colOff>
      <xdr:row>16</xdr:row>
      <xdr:rowOff>167640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121921</xdr:colOff>
      <xdr:row>8</xdr:row>
      <xdr:rowOff>7620</xdr:rowOff>
    </xdr:from>
    <xdr:to>
      <xdr:col>25</xdr:col>
      <xdr:colOff>777240</xdr:colOff>
      <xdr:row>16</xdr:row>
      <xdr:rowOff>167640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38101</xdr:colOff>
      <xdr:row>8</xdr:row>
      <xdr:rowOff>30481</xdr:rowOff>
    </xdr:from>
    <xdr:to>
      <xdr:col>31</xdr:col>
      <xdr:colOff>883921</xdr:colOff>
      <xdr:row>16</xdr:row>
      <xdr:rowOff>182880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162111</xdr:colOff>
      <xdr:row>1</xdr:row>
      <xdr:rowOff>0</xdr:rowOff>
    </xdr:from>
    <xdr:to>
      <xdr:col>20</xdr:col>
      <xdr:colOff>495579</xdr:colOff>
      <xdr:row>19</xdr:row>
      <xdr:rowOff>95427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158037</xdr:colOff>
      <xdr:row>20</xdr:row>
      <xdr:rowOff>87426</xdr:rowOff>
    </xdr:from>
    <xdr:to>
      <xdr:col>20</xdr:col>
      <xdr:colOff>518353</xdr:colOff>
      <xdr:row>35</xdr:row>
      <xdr:rowOff>170596</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31819</xdr:colOff>
      <xdr:row>40</xdr:row>
      <xdr:rowOff>39731</xdr:rowOff>
    </xdr:from>
    <xdr:to>
      <xdr:col>20</xdr:col>
      <xdr:colOff>404856</xdr:colOff>
      <xdr:row>58</xdr:row>
      <xdr:rowOff>110805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40641</xdr:colOff>
      <xdr:row>59</xdr:row>
      <xdr:rowOff>39235</xdr:rowOff>
    </xdr:from>
    <xdr:to>
      <xdr:col>20</xdr:col>
      <xdr:colOff>413204</xdr:colOff>
      <xdr:row>74</xdr:row>
      <xdr:rowOff>10460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78</xdr:row>
      <xdr:rowOff>55757</xdr:rowOff>
    </xdr:from>
    <xdr:to>
      <xdr:col>20</xdr:col>
      <xdr:colOff>402320</xdr:colOff>
      <xdr:row>96</xdr:row>
      <xdr:rowOff>134257</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15959</xdr:colOff>
      <xdr:row>97</xdr:row>
      <xdr:rowOff>95559</xdr:rowOff>
    </xdr:from>
    <xdr:to>
      <xdr:col>20</xdr:col>
      <xdr:colOff>408429</xdr:colOff>
      <xdr:row>113</xdr:row>
      <xdr:rowOff>181280</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70586</xdr:colOff>
      <xdr:row>118</xdr:row>
      <xdr:rowOff>46516</xdr:rowOff>
    </xdr:from>
    <xdr:to>
      <xdr:col>20</xdr:col>
      <xdr:colOff>436557</xdr:colOff>
      <xdr:row>135</xdr:row>
      <xdr:rowOff>12785</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67894</xdr:colOff>
      <xdr:row>135</xdr:row>
      <xdr:rowOff>121982</xdr:rowOff>
    </xdr:from>
    <xdr:to>
      <xdr:col>20</xdr:col>
      <xdr:colOff>438732</xdr:colOff>
      <xdr:row>151</xdr:row>
      <xdr:rowOff>45482</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38051</xdr:colOff>
      <xdr:row>155</xdr:row>
      <xdr:rowOff>115155</xdr:rowOff>
    </xdr:from>
    <xdr:to>
      <xdr:col>20</xdr:col>
      <xdr:colOff>431002</xdr:colOff>
      <xdr:row>171</xdr:row>
      <xdr:rowOff>27143</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56233</xdr:colOff>
      <xdr:row>171</xdr:row>
      <xdr:rowOff>72826</xdr:rowOff>
    </xdr:from>
    <xdr:to>
      <xdr:col>20</xdr:col>
      <xdr:colOff>442848</xdr:colOff>
      <xdr:row>186</xdr:row>
      <xdr:rowOff>152400</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222</xdr:row>
      <xdr:rowOff>0</xdr:rowOff>
    </xdr:from>
    <xdr:to>
      <xdr:col>15</xdr:col>
      <xdr:colOff>188563</xdr:colOff>
      <xdr:row>229</xdr:row>
      <xdr:rowOff>98285</xdr:rowOff>
    </xdr:to>
    <xdr:graphicFrame macro="">
      <xdr:nvGraphicFramePr>
        <xdr:cNvPr id="20" name="Chart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Graham Johnson" id="{88112D1A-DB59-43BF-9A31-01AE16B04929}" userId="S::grahamj@bingen.insitugroup.net::a75d8879-f13a-45d9-bf13-002d9bdef18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AW503" totalsRowShown="0" dataDxfId="82" tableBorderDxfId="81">
  <autoFilter ref="A2:AW503" xr:uid="{00000000-0009-0000-0100-000001000000}"/>
  <tableColumns count="49">
    <tableColumn id="1" xr3:uid="{00000000-0010-0000-0000-000001000000}" name="Column1" dataDxfId="80">
      <calculatedColumnFormula>IF(Form!B47="","",Form!B47)</calculatedColumnFormula>
    </tableColumn>
    <tableColumn id="2" xr3:uid="{00000000-0010-0000-0000-000002000000}" name="Column2" dataDxfId="79">
      <calculatedColumnFormula>IF(Form!C47="","",Form!C47)</calculatedColumnFormula>
    </tableColumn>
    <tableColumn id="3" xr3:uid="{00000000-0010-0000-0000-000003000000}" name="Column3" dataDxfId="78">
      <calculatedColumnFormula>IF(Form!D47="","",Form!D47)</calculatedColumnFormula>
    </tableColumn>
    <tableColumn id="4" xr3:uid="{00000000-0010-0000-0000-000004000000}" name="Column4" dataDxfId="77">
      <calculatedColumnFormula>VLOOKUP(B3,Table5[],4,FALSE)</calculatedColumnFormula>
    </tableColumn>
    <tableColumn id="5" xr3:uid="{00000000-0010-0000-0000-000005000000}" name="Column5" dataDxfId="76">
      <calculatedColumnFormula>IF(OR(C3="",$B3&lt;&gt;$B2),"",IF(AND(C2="",$B3=$B1),ABS(C3-C1),ABS(C3-C2)))</calculatedColumnFormula>
    </tableColumn>
    <tableColumn id="6" xr3:uid="{00000000-0010-0000-0000-000006000000}" name="Column6" dataDxfId="75">
      <calculatedColumnFormula>VLOOKUP(B3,Table5[],5,FALSE)</calculatedColumnFormula>
    </tableColumn>
    <tableColumn id="7" xr3:uid="{00000000-0010-0000-0000-000007000000}" name="UCL" dataDxfId="74">
      <calculatedColumnFormula>IF(C3="",NA(),D3+Form!$B$9*F3/1.128)</calculatedColumnFormula>
    </tableColumn>
    <tableColumn id="8" xr3:uid="{00000000-0010-0000-0000-000008000000}" name="LCL" dataDxfId="73">
      <calculatedColumnFormula>IF(C3="",NA(),D3-Form!$B$9*F3/1.128)</calculatedColumnFormula>
    </tableColumn>
    <tableColumn id="9" xr3:uid="{00000000-0010-0000-0000-000009000000}" name="UCL7" dataDxfId="72">
      <calculatedColumnFormula>IF(C3="",NA(),3.267*F3)</calculatedColumnFormula>
    </tableColumn>
    <tableColumn id="10" xr3:uid="{00000000-0010-0000-0000-00000A000000}" name="LCL8" dataDxfId="71">
      <calculatedColumnFormula>IF(C3="",NA(),0)</calculatedColumnFormula>
    </tableColumn>
    <tableColumn id="11" xr3:uid="{00000000-0010-0000-0000-00000B000000}" name="Column9" dataDxfId="70">
      <calculatedColumnFormula>IF(OR(L3="",C3=""),"",L3-C3)</calculatedColumnFormula>
    </tableColumn>
    <tableColumn id="12" xr3:uid="{00000000-0010-0000-0000-00000C000000}" name="Outgoing weight" dataDxfId="69">
      <calculatedColumnFormula>IF(Form!E47="","",Form!E47)</calculatedColumnFormula>
    </tableColumn>
    <tableColumn id="13" xr3:uid="{00000000-0010-0000-0000-00000D000000}" name="Column10" dataDxfId="68">
      <calculatedColumnFormula>VLOOKUP(B3,Table5[],9,FALSE)</calculatedColumnFormula>
    </tableColumn>
    <tableColumn id="14" xr3:uid="{00000000-0010-0000-0000-00000E000000}" name="Column11" dataDxfId="67">
      <calculatedColumnFormula>IF(OR(L3="",$B3&lt;&gt;$B2),"",IF(AND(L2="",$B3=$B1),ABS(L3-L1),ABS(L3-L2)))</calculatedColumnFormula>
    </tableColumn>
    <tableColumn id="15" xr3:uid="{00000000-0010-0000-0000-00000F000000}" name="Column12" dataDxfId="66">
      <calculatedColumnFormula>VLOOKUP(B3,Table5[],10,FALSE)</calculatedColumnFormula>
    </tableColumn>
    <tableColumn id="16" xr3:uid="{00000000-0010-0000-0000-000010000000}" name="UCL13" dataDxfId="65">
      <calculatedColumnFormula>IF(L3="",NA(),M3+Form!$B$9*O3/1.128)</calculatedColumnFormula>
    </tableColumn>
    <tableColumn id="17" xr3:uid="{00000000-0010-0000-0000-000011000000}" name="LCL14" dataDxfId="64">
      <calculatedColumnFormula>IF(L3="",NA(),M3-Form!$B$9*O3/1.128)</calculatedColumnFormula>
    </tableColumn>
    <tableColumn id="18" xr3:uid="{00000000-0010-0000-0000-000012000000}" name="UCL15" dataDxfId="63">
      <calculatedColumnFormula>IF(L3=0,NA(),3.267*O3)</calculatedColumnFormula>
    </tableColumn>
    <tableColumn id="19" xr3:uid="{00000000-0010-0000-0000-000013000000}" name="LCL16" dataDxfId="62">
      <calculatedColumnFormula>IF(L3="",NA(),0)</calculatedColumnFormula>
    </tableColumn>
    <tableColumn id="20" xr3:uid="{00000000-0010-0000-0000-000014000000}" name="Column17" dataDxfId="61">
      <calculatedColumnFormula>IF(OR(U3="",L3=""),"",U3-L3)</calculatedColumnFormula>
    </tableColumn>
    <tableColumn id="21" xr3:uid="{00000000-0010-0000-0000-000015000000}" name="Outgoing Weight18" dataDxfId="60">
      <calculatedColumnFormula>IF(Form!F47="","",Form!F47)</calculatedColumnFormula>
    </tableColumn>
    <tableColumn id="22" xr3:uid="{00000000-0010-0000-0000-000016000000}" name="Column19" dataDxfId="59">
      <calculatedColumnFormula>VLOOKUP(B3,Table5[],14,FALSE)</calculatedColumnFormula>
    </tableColumn>
    <tableColumn id="23" xr3:uid="{00000000-0010-0000-0000-000017000000}" name="Column20" dataDxfId="58">
      <calculatedColumnFormula>IF(OR(U3="",$B3&lt;&gt;$B2),"",IF(AND(U2="",$B3=$B1),ABS(U3-U1),ABS(U3-U2)))</calculatedColumnFormula>
    </tableColumn>
    <tableColumn id="24" xr3:uid="{00000000-0010-0000-0000-000018000000}" name="Column21" dataDxfId="57">
      <calculatedColumnFormula>VLOOKUP(B3,Table5[],15,FALSE)</calculatedColumnFormula>
    </tableColumn>
    <tableColumn id="25" xr3:uid="{00000000-0010-0000-0000-000019000000}" name="UCL22" dataDxfId="56">
      <calculatedColumnFormula>IF(U3="",NA(),V3+Form!$B$9*X3/1.128)</calculatedColumnFormula>
    </tableColumn>
    <tableColumn id="26" xr3:uid="{00000000-0010-0000-0000-00001A000000}" name="LCL23" dataDxfId="55">
      <calculatedColumnFormula>IF(U3="",NA(),V3-Form!$B$9*X3/1.128)</calculatedColumnFormula>
    </tableColumn>
    <tableColumn id="27" xr3:uid="{00000000-0010-0000-0000-00001B000000}" name="UCL24" dataDxfId="54">
      <calculatedColumnFormula>IF(U3=0,NA(),3.267*X3)</calculatedColumnFormula>
    </tableColumn>
    <tableColumn id="28" xr3:uid="{00000000-0010-0000-0000-00001C000000}" name="LCL25" dataDxfId="53">
      <calculatedColumnFormula>IF(U3="","",0)</calculatedColumnFormula>
    </tableColumn>
    <tableColumn id="29" xr3:uid="{00000000-0010-0000-0000-00001D000000}" name="Column26" dataDxfId="52">
      <calculatedColumnFormula>IF(OR(AD3="",U3=""),"",AD3-U3)</calculatedColumnFormula>
    </tableColumn>
    <tableColumn id="30" xr3:uid="{00000000-0010-0000-0000-00001E000000}" name="Outgoing Weight27" dataDxfId="51">
      <calculatedColumnFormula>IF(Form!G47="","",Form!G47)</calculatedColumnFormula>
    </tableColumn>
    <tableColumn id="31" xr3:uid="{00000000-0010-0000-0000-00001F000000}" name="Column28" dataDxfId="50">
      <calculatedColumnFormula>VLOOKUP(B3,Table5[],19,FALSE)</calculatedColumnFormula>
    </tableColumn>
    <tableColumn id="32" xr3:uid="{00000000-0010-0000-0000-000020000000}" name="Column29" dataDxfId="49">
      <calculatedColumnFormula>IF(OR(AD3="",$B3&lt;&gt;$B2),"",IF(AND(AD2="",$B3=$B1),ABS(AD3-AD1),ABS(AD3-AD2)))</calculatedColumnFormula>
    </tableColumn>
    <tableColumn id="33" xr3:uid="{00000000-0010-0000-0000-000021000000}" name="Column30" dataDxfId="48">
      <calculatedColumnFormula>VLOOKUP(B3,Table5[],20,FALSE)</calculatedColumnFormula>
    </tableColumn>
    <tableColumn id="34" xr3:uid="{00000000-0010-0000-0000-000022000000}" name="UCL31" dataDxfId="47">
      <calculatedColumnFormula>IF(AD3="",NA(),AE3+Form!$B$9*AG3/1.128)</calculatedColumnFormula>
    </tableColumn>
    <tableColumn id="35" xr3:uid="{00000000-0010-0000-0000-000023000000}" name="LCL32" dataDxfId="46">
      <calculatedColumnFormula>IF(AD3="",NA(),AE3-Form!$B$9*AG3/1.128)</calculatedColumnFormula>
    </tableColumn>
    <tableColumn id="36" xr3:uid="{00000000-0010-0000-0000-000024000000}" name="UCL33" dataDxfId="45">
      <calculatedColumnFormula>IF(AD3=0,NA(),3.267*AG3)</calculatedColumnFormula>
    </tableColumn>
    <tableColumn id="37" xr3:uid="{00000000-0010-0000-0000-000025000000}" name="LCL34" dataDxfId="44">
      <calculatedColumnFormula>IF(AD3="",NA(),0)</calculatedColumnFormula>
    </tableColumn>
    <tableColumn id="38" xr3:uid="{00000000-0010-0000-0000-000026000000}" name="Column35" dataDxfId="43">
      <calculatedColumnFormula>IF(OR(AM3="",AD3=""),"",AM3-AD3)</calculatedColumnFormula>
    </tableColumn>
    <tableColumn id="39" xr3:uid="{00000000-0010-0000-0000-000027000000}" name="Final Weight" dataDxfId="42">
      <calculatedColumnFormula>IF(Form!H47="","",Form!H47)</calculatedColumnFormula>
    </tableColumn>
    <tableColumn id="40" xr3:uid="{00000000-0010-0000-0000-000028000000}" name="Column36" dataDxfId="41">
      <calculatedColumnFormula>VLOOKUP(B3,Table5[],24,FALSE)</calculatedColumnFormula>
    </tableColumn>
    <tableColumn id="41" xr3:uid="{00000000-0010-0000-0000-000029000000}" name="Column37" dataDxfId="40">
      <calculatedColumnFormula>IF(OR(AM3="",AM2="",$B3&lt;&gt;$B2),"",ABS(AM3-AM2))</calculatedColumnFormula>
    </tableColumn>
    <tableColumn id="42" xr3:uid="{00000000-0010-0000-0000-00002A000000}" name="Column38" dataDxfId="39">
      <calculatedColumnFormula>VLOOKUP(B3,Table5[],25,FALSE)</calculatedColumnFormula>
    </tableColumn>
    <tableColumn id="43" xr3:uid="{00000000-0010-0000-0000-00002B000000}" name="UCL39" dataDxfId="38">
      <calculatedColumnFormula>IF(AM3="",NA(),AN3+Form!$B$9*AP3/1.128)</calculatedColumnFormula>
    </tableColumn>
    <tableColumn id="44" xr3:uid="{00000000-0010-0000-0000-00002C000000}" name="LCL40" dataDxfId="37">
      <calculatedColumnFormula>IF(AM3="",NA(),AN3-Form!$B$9*AP3/1.128)</calculatedColumnFormula>
    </tableColumn>
    <tableColumn id="45" xr3:uid="{00000000-0010-0000-0000-00002D000000}" name="UCL41" dataDxfId="36">
      <calculatedColumnFormula>IF(AM3=0,NA(),3.267*AP3)</calculatedColumnFormula>
    </tableColumn>
    <tableColumn id="46" xr3:uid="{00000000-0010-0000-0000-00002E000000}" name="LCL42" dataDxfId="35">
      <calculatedColumnFormula>IF(AM3="","",0)</calculatedColumnFormula>
    </tableColumn>
    <tableColumn id="47" xr3:uid="{00000000-0010-0000-0000-00002F000000}" name="Column43" dataDxfId="34">
      <calculatedColumnFormula>VLOOKUP(B3,Table5[],2,FALSE)</calculatedColumnFormula>
    </tableColumn>
    <tableColumn id="48" xr3:uid="{00000000-0010-0000-0000-000030000000}" name="Column44" dataDxfId="33">
      <calculatedColumnFormula>VLOOKUP(B3,Table5[],3,FALSE)</calculatedColumnFormula>
    </tableColumn>
    <tableColumn id="49" xr3:uid="{00000000-0010-0000-0000-000031000000}" name="Column45" dataDxfId="32">
      <calculatedColumnFormula>IF(Form!J47="","",Form!J47)</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5" displayName="Table5" ref="A3:AB8" totalsRowShown="0" headerRowDxfId="29" dataDxfId="28">
  <autoFilter ref="A3:AB8" xr:uid="{00000000-0009-0000-0100-000004000000}"/>
  <tableColumns count="28">
    <tableColumn id="1" xr3:uid="{00000000-0010-0000-0100-000001000000}" name="Revision" dataDxfId="27">
      <calculatedColumnFormula>IF(Form!B38 = "","",Form!B38)</calculatedColumnFormula>
    </tableColumn>
    <tableColumn id="2" xr3:uid="{00000000-0010-0000-0100-000002000000}" name="Upper " dataDxfId="26">
      <calculatedColumnFormula>Form!C38</calculatedColumnFormula>
    </tableColumn>
    <tableColumn id="3" xr3:uid="{00000000-0010-0000-0100-000003000000}" name="Lower" dataDxfId="25">
      <calculatedColumnFormula>Form!K32</calculatedColumnFormula>
    </tableColumn>
    <tableColumn id="4" xr3:uid="{00000000-0010-0000-0100-000004000000}" name="Weight" dataDxfId="24">
      <calculatedColumnFormula>AVERAGEIF(Data!$B$3:$B$503, "="&amp;A4,Data!C$3:C$503)</calculatedColumnFormula>
    </tableColumn>
    <tableColumn id="23" xr3:uid="{00000000-0010-0000-0100-000017000000}" name="Standard Deviation" dataDxfId="23">
      <calculatedColumnFormula array="1">STDEVP(IF(Data!$B$3:$B$503=$A4,Data!$C$3:$C$503))</calculatedColumnFormula>
    </tableColumn>
    <tableColumn id="24" xr3:uid="{00000000-0010-0000-0100-000018000000}" name="MAX" dataDxfId="22">
      <calculatedColumnFormula array="1">MAX(IF(Data!$B$3:$B$503=$A4,Data!$C$3:$C$503))</calculatedColumnFormula>
    </tableColumn>
    <tableColumn id="25" xr3:uid="{00000000-0010-0000-0100-000019000000}" name="MIN" dataDxfId="21">
      <calculatedColumnFormula array="1">MIN(IF(Data!$B$3:$B$503=$A4,Data!$C$3:$C$503))</calculatedColumnFormula>
    </tableColumn>
    <tableColumn id="5" xr3:uid="{00000000-0010-0000-0100-000005000000}" name="Moving Range Average" dataDxfId="20">
      <calculatedColumnFormula array="1">AVERAGEIF(Data!$B$3:$B$503, "="&amp;A4,Data!E$3:E$503)</calculatedColumnFormula>
    </tableColumn>
    <tableColumn id="6" xr3:uid="{00000000-0010-0000-0100-000006000000}" name="Weight2" dataDxfId="19">
      <calculatedColumnFormula>AVERAGEIF(Data!$B$3:$B$503, "="&amp;A4,Data!$L$3:$L$503)</calculatedColumnFormula>
    </tableColumn>
    <tableColumn id="26" xr3:uid="{00000000-0010-0000-0100-00001A000000}" name="Standard Deviation2" dataDxfId="18">
      <calculatedColumnFormula array="1">STDEVP(IF(Data!$B$3:$B$503=$A4,Data!$L$3:$L$503))</calculatedColumnFormula>
    </tableColumn>
    <tableColumn id="27" xr3:uid="{00000000-0010-0000-0100-00001B000000}" name="MAX2" dataDxfId="17">
      <calculatedColumnFormula array="1">MAX(IF(Data!$B$3:$B$503=$A4,Data!$L$3:$L$503))</calculatedColumnFormula>
    </tableColumn>
    <tableColumn id="28" xr3:uid="{00000000-0010-0000-0100-00001C000000}" name="MIN2" dataDxfId="16">
      <calculatedColumnFormula array="1">MIN(IF(Data!$B$3:$B$503=$A4,Data!$L$3:$L$503))</calculatedColumnFormula>
    </tableColumn>
    <tableColumn id="7" xr3:uid="{00000000-0010-0000-0100-000007000000}" name="Moving Range Average5" dataDxfId="15">
      <calculatedColumnFormula array="1">AVERAGEIF(Data!$B$3:$B$503, "="&amp;$A4,Data!N$3:N$503)</calculatedColumnFormula>
    </tableColumn>
    <tableColumn id="8" xr3:uid="{00000000-0010-0000-0100-000008000000}" name="Weight4" dataDxfId="14">
      <calculatedColumnFormula array="1">AVERAGEIF(Data!$B$3:$B$503, "="&amp;$A4,Data!$U$3:$U$503)</calculatedColumnFormula>
    </tableColumn>
    <tableColumn id="29" xr3:uid="{00000000-0010-0000-0100-00001D000000}" name="Standard Deviation3" dataDxfId="13">
      <calculatedColumnFormula array="1">STDEVP(IF(Data!$B$3:$B$503=$A4,Data!$U$3:$U$503))</calculatedColumnFormula>
    </tableColumn>
    <tableColumn id="30" xr3:uid="{00000000-0010-0000-0100-00001E000000}" name="MAX3" dataDxfId="12">
      <calculatedColumnFormula array="1">MAX(IF(Data!$B$3:$B$503=$A4,Data!$U$3:$U$503))</calculatedColumnFormula>
    </tableColumn>
    <tableColumn id="31" xr3:uid="{00000000-0010-0000-0100-00001F000000}" name="MIN3" dataDxfId="11">
      <calculatedColumnFormula array="1">MIN(IF(Data!$B$3:$B$503=$A4,Data!$U$3:$U$503))</calculatedColumnFormula>
    </tableColumn>
    <tableColumn id="9" xr3:uid="{00000000-0010-0000-0100-000009000000}" name="Moving Range Average4" dataDxfId="10">
      <calculatedColumnFormula array="1">AVERAGEIF(Data!$B$3:$B$503, "="&amp;$A4,Data!$W$3:$W$503)</calculatedColumnFormula>
    </tableColumn>
    <tableColumn id="10" xr3:uid="{00000000-0010-0000-0100-00000A000000}" name="Weight6" dataDxfId="9">
      <calculatedColumnFormula>AVERAGEIF(Data!$B$3:$B$503, "="&amp;$A4,Data!$AD$3:$AD$503)</calculatedColumnFormula>
    </tableColumn>
    <tableColumn id="32" xr3:uid="{00000000-0010-0000-0100-000020000000}" name="Standard Deviation4" dataDxfId="8">
      <calculatedColumnFormula array="1">STDEVP(IF(Data!$B$3:$B$503=$A4,Data!$AD$3:$AD$503))</calculatedColumnFormula>
    </tableColumn>
    <tableColumn id="33" xr3:uid="{00000000-0010-0000-0100-000021000000}" name="MAX4" dataDxfId="7">
      <calculatedColumnFormula array="1">MAX(IF(Data!$B$3:$B$503=$A4,Data!$AD$3:$AD$503))</calculatedColumnFormula>
    </tableColumn>
    <tableColumn id="34" xr3:uid="{00000000-0010-0000-0100-000022000000}" name="MIN4" dataDxfId="6">
      <calculatedColumnFormula array="1">MIN(IF(Data!$B$3:$B$503=$A4,Data!$AD$3:$AD$503))</calculatedColumnFormula>
    </tableColumn>
    <tableColumn id="11" xr3:uid="{00000000-0010-0000-0100-00000B000000}" name="Moving Range Average3" dataDxfId="5">
      <calculatedColumnFormula>AVERAGEIF(Data!$B$3:$B$503, "="&amp;$A4,Data!$AF$3:$AF$503)</calculatedColumnFormula>
    </tableColumn>
    <tableColumn id="12" xr3:uid="{00000000-0010-0000-0100-00000C000000}" name="Weight8" dataDxfId="4">
      <calculatedColumnFormula>AVERAGEIF(Data!$B$3:$B$503, "="&amp;$A4,Data!$AM$3:$AM$503)</calculatedColumnFormula>
    </tableColumn>
    <tableColumn id="35" xr3:uid="{00000000-0010-0000-0100-000023000000}" name="Standard Deviation5" dataDxfId="3">
      <calculatedColumnFormula array="1">STDEVP(IF(Data!$B$3:$B$503=$A4,Data!$AM$3:$AM$503))</calculatedColumnFormula>
    </tableColumn>
    <tableColumn id="37" xr3:uid="{00000000-0010-0000-0100-000025000000}" name="MAX5" dataDxfId="2">
      <calculatedColumnFormula array="1">MAX(IF(Data!$B$3:$B$503=$A4,Data!$AM$3:$AM$503))</calculatedColumnFormula>
    </tableColumn>
    <tableColumn id="36" xr3:uid="{00000000-0010-0000-0100-000024000000}" name="MIN5" dataDxfId="1">
      <calculatedColumnFormula array="1">MIN(IF(Data!$B$3:$B$503=$A4,Data!$AM$3:$AM$503))</calculatedColumnFormula>
    </tableColumn>
    <tableColumn id="13" xr3:uid="{00000000-0010-0000-0100-00000D000000}" name="Moving Range Average2" dataDxfId="0">
      <calculatedColumnFormula>AVERAGEIF(Data!$B$3:$B$503, "="&amp;$A4,Data!$AO$3:$AO$503)</calculatedColumnFormula>
    </tableColumn>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Insitu">
      <a:dk1>
        <a:sysClr val="windowText" lastClr="000000"/>
      </a:dk1>
      <a:lt1>
        <a:sysClr val="window" lastClr="FFFFFF"/>
      </a:lt1>
      <a:dk2>
        <a:srgbClr val="3F6B9E"/>
      </a:dk2>
      <a:lt2>
        <a:srgbClr val="A5ACAF"/>
      </a:lt2>
      <a:accent1>
        <a:srgbClr val="3F6B9E"/>
      </a:accent1>
      <a:accent2>
        <a:srgbClr val="A5ACAF"/>
      </a:accent2>
      <a:accent3>
        <a:srgbClr val="5E6A71"/>
      </a:accent3>
      <a:accent4>
        <a:srgbClr val="EE3124"/>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 dT="2023-08-31T22:57:22.93" personId="{88112D1A-DB59-43BF-9A31-01AE16B04929}" id="{6A44CFC8-682B-47ED-B890-AD4E68596BB8}">
    <text xml:space="preserve">Insert below the last line of this section an additional statement:
All weight reporting shall be done to the accuracy of the scale.  
E.g. if a scale reads 1.3 grams the value reported shall be 1.3 grams and not 1 gram.  Similarly, if the scale reads 1.6 grams the value reported shall be 1.6 grams and not 2 grams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1:R70"/>
  <sheetViews>
    <sheetView showGridLines="0" workbookViewId="0" xr3:uid="{AEA406A1-0E4B-5B11-9CD5-51D6E497D94C}">
      <selection activeCell="B7" sqref="B7"/>
    </sheetView>
  </sheetViews>
  <sheetFormatPr defaultRowHeight="14.45"/>
  <cols>
    <col min="1" max="1" width="1.7109375" customWidth="1"/>
    <col min="11" max="11" width="19.7109375" customWidth="1"/>
    <col min="12" max="12" width="5.7109375" customWidth="1"/>
    <col min="13" max="13" width="6.5703125" bestFit="1" customWidth="1"/>
    <col min="14" max="16" width="9.7109375" customWidth="1"/>
  </cols>
  <sheetData>
    <row r="1" spans="2:18" ht="15" thickBot="1"/>
    <row r="2" spans="2:18" ht="18">
      <c r="B2" s="119" t="s">
        <v>0</v>
      </c>
      <c r="M2" s="143" t="s">
        <v>1</v>
      </c>
      <c r="N2" s="144"/>
      <c r="O2" s="144"/>
      <c r="P2" s="144"/>
      <c r="Q2" s="144"/>
      <c r="R2" s="145"/>
    </row>
    <row r="3" spans="2:18">
      <c r="B3" s="139" t="s">
        <v>2</v>
      </c>
      <c r="C3" s="139"/>
      <c r="D3" s="139"/>
      <c r="E3" s="139"/>
      <c r="F3" s="139"/>
      <c r="G3" s="139"/>
      <c r="H3" s="139"/>
      <c r="I3" s="139"/>
      <c r="J3" s="139"/>
      <c r="K3" s="139"/>
      <c r="M3" s="132" t="s">
        <v>3</v>
      </c>
      <c r="N3" t="s">
        <v>4</v>
      </c>
      <c r="R3" s="57"/>
    </row>
    <row r="4" spans="2:18">
      <c r="B4" s="139"/>
      <c r="C4" s="139"/>
      <c r="D4" s="139"/>
      <c r="E4" s="139"/>
      <c r="F4" s="139"/>
      <c r="G4" s="139"/>
      <c r="H4" s="139"/>
      <c r="I4" s="139"/>
      <c r="J4" s="139"/>
      <c r="K4" s="139"/>
      <c r="M4" s="132" t="s">
        <v>5</v>
      </c>
      <c r="N4" t="s">
        <v>6</v>
      </c>
      <c r="R4" s="57"/>
    </row>
    <row r="5" spans="2:18">
      <c r="B5" s="139"/>
      <c r="C5" s="139"/>
      <c r="D5" s="139"/>
      <c r="E5" s="139"/>
      <c r="F5" s="139"/>
      <c r="G5" s="139"/>
      <c r="H5" s="139"/>
      <c r="I5" s="139"/>
      <c r="J5" s="139"/>
      <c r="K5" s="139"/>
      <c r="M5" s="132" t="s">
        <v>7</v>
      </c>
      <c r="N5" t="s">
        <v>8</v>
      </c>
      <c r="R5" s="57"/>
    </row>
    <row r="6" spans="2:18">
      <c r="B6" s="50"/>
      <c r="C6" s="50"/>
      <c r="D6" s="50"/>
      <c r="E6" s="50"/>
      <c r="F6" s="50"/>
      <c r="G6" s="50"/>
      <c r="H6" s="50"/>
      <c r="I6" s="50"/>
      <c r="M6" s="132" t="s">
        <v>9</v>
      </c>
      <c r="N6" t="s">
        <v>10</v>
      </c>
      <c r="R6" s="57"/>
    </row>
    <row r="7" spans="2:18" ht="18">
      <c r="B7" s="119" t="s">
        <v>11</v>
      </c>
      <c r="M7" s="132" t="s">
        <v>12</v>
      </c>
      <c r="N7" t="s">
        <v>13</v>
      </c>
      <c r="R7" s="57"/>
    </row>
    <row r="8" spans="2:18">
      <c r="B8" s="147" t="s">
        <v>14</v>
      </c>
      <c r="C8" s="147"/>
      <c r="D8" s="147"/>
      <c r="E8" s="147"/>
      <c r="F8" s="147"/>
      <c r="G8" s="147"/>
      <c r="H8" s="147"/>
      <c r="I8" s="147"/>
      <c r="J8" s="147"/>
      <c r="K8" s="147"/>
      <c r="M8" s="132" t="s">
        <v>15</v>
      </c>
      <c r="N8" t="s">
        <v>16</v>
      </c>
      <c r="R8" s="57"/>
    </row>
    <row r="9" spans="2:18" ht="15.6">
      <c r="B9" s="147"/>
      <c r="C9" s="147"/>
      <c r="D9" s="147"/>
      <c r="E9" s="147"/>
      <c r="F9" s="147"/>
      <c r="G9" s="147"/>
      <c r="H9" s="147"/>
      <c r="I9" s="147"/>
      <c r="J9" s="147"/>
      <c r="K9" s="147"/>
      <c r="M9" s="132" t="s">
        <v>17</v>
      </c>
      <c r="N9" t="s">
        <v>18</v>
      </c>
      <c r="R9" s="57"/>
    </row>
    <row r="10" spans="2:18" ht="15.6">
      <c r="M10" s="132" t="s">
        <v>19</v>
      </c>
      <c r="N10" s="139" t="s">
        <v>20</v>
      </c>
      <c r="O10" s="139"/>
      <c r="P10" s="139"/>
      <c r="Q10" s="139"/>
      <c r="R10" s="140"/>
    </row>
    <row r="11" spans="2:18">
      <c r="B11" s="148" t="s">
        <v>21</v>
      </c>
      <c r="C11" s="148"/>
      <c r="D11" s="148"/>
      <c r="E11" s="148"/>
      <c r="M11" s="77"/>
      <c r="N11" s="139"/>
      <c r="O11" s="139"/>
      <c r="P11" s="139"/>
      <c r="Q11" s="139"/>
      <c r="R11" s="140"/>
    </row>
    <row r="12" spans="2:18" ht="15" thickBot="1">
      <c r="M12" s="78"/>
      <c r="N12" s="141"/>
      <c r="O12" s="141"/>
      <c r="P12" s="141"/>
      <c r="Q12" s="141"/>
      <c r="R12" s="142"/>
    </row>
    <row r="13" spans="2:18">
      <c r="B13" s="139" t="s">
        <v>22</v>
      </c>
      <c r="C13" s="139"/>
      <c r="D13" s="139"/>
      <c r="E13" s="139"/>
      <c r="F13" s="139"/>
      <c r="G13" s="139"/>
      <c r="H13" s="139"/>
      <c r="I13" s="139"/>
      <c r="J13" s="139"/>
      <c r="K13" s="139"/>
    </row>
    <row r="14" spans="2:18">
      <c r="B14" s="139"/>
      <c r="C14" s="139"/>
      <c r="D14" s="139"/>
      <c r="E14" s="139"/>
      <c r="F14" s="139"/>
      <c r="G14" s="139"/>
      <c r="H14" s="139"/>
      <c r="I14" s="139"/>
      <c r="J14" s="139"/>
      <c r="K14" s="139"/>
    </row>
    <row r="16" spans="2:18">
      <c r="B16" s="139" t="s">
        <v>23</v>
      </c>
      <c r="C16" s="139"/>
      <c r="D16" s="139"/>
      <c r="E16" s="139"/>
      <c r="F16" s="139"/>
      <c r="G16" s="139"/>
      <c r="H16" s="139"/>
      <c r="I16" s="139"/>
      <c r="J16" s="139"/>
      <c r="K16" s="139"/>
    </row>
    <row r="17" spans="2:11">
      <c r="B17" s="139"/>
      <c r="C17" s="139"/>
      <c r="D17" s="139"/>
      <c r="E17" s="139"/>
      <c r="F17" s="139"/>
      <c r="G17" s="139"/>
      <c r="H17" s="139"/>
      <c r="I17" s="139"/>
      <c r="J17" s="139"/>
      <c r="K17" s="139"/>
    </row>
    <row r="18" spans="2:11">
      <c r="B18" s="139"/>
      <c r="C18" s="139"/>
      <c r="D18" s="139"/>
      <c r="E18" s="139"/>
      <c r="F18" s="139"/>
      <c r="G18" s="139"/>
      <c r="H18" s="139"/>
      <c r="I18" s="139"/>
      <c r="J18" s="139"/>
      <c r="K18" s="139"/>
    </row>
    <row r="19" spans="2:11">
      <c r="B19" s="139"/>
      <c r="C19" s="139"/>
      <c r="D19" s="139"/>
      <c r="E19" s="139"/>
      <c r="F19" s="139"/>
      <c r="G19" s="139"/>
      <c r="H19" s="139"/>
      <c r="I19" s="139"/>
      <c r="J19" s="139"/>
      <c r="K19" s="139"/>
    </row>
    <row r="20" spans="2:11">
      <c r="B20" s="52"/>
      <c r="C20" s="52"/>
      <c r="D20" s="52"/>
      <c r="E20" s="52"/>
      <c r="F20" s="52"/>
      <c r="G20" s="52"/>
      <c r="H20" s="52"/>
      <c r="I20" s="52"/>
      <c r="J20" s="52"/>
      <c r="K20" s="52"/>
    </row>
    <row r="21" spans="2:11">
      <c r="B21" s="139" t="s">
        <v>24</v>
      </c>
      <c r="C21" s="139"/>
      <c r="D21" s="139"/>
      <c r="E21" s="139"/>
      <c r="F21" s="139"/>
      <c r="G21" s="139"/>
      <c r="H21" s="139"/>
      <c r="I21" s="139"/>
      <c r="J21" s="139"/>
      <c r="K21" s="139"/>
    </row>
    <row r="22" spans="2:11">
      <c r="B22" s="139"/>
      <c r="C22" s="139"/>
      <c r="D22" s="139"/>
      <c r="E22" s="139"/>
      <c r="F22" s="139"/>
      <c r="G22" s="139"/>
      <c r="H22" s="139"/>
      <c r="I22" s="139"/>
      <c r="J22" s="139"/>
      <c r="K22" s="139"/>
    </row>
    <row r="23" spans="2:11">
      <c r="B23" s="52"/>
      <c r="C23" s="52"/>
      <c r="D23" s="52"/>
      <c r="E23" s="52"/>
      <c r="F23" s="52"/>
      <c r="G23" s="52"/>
      <c r="H23" s="52"/>
      <c r="I23" s="52"/>
      <c r="J23" s="52"/>
      <c r="K23" s="52"/>
    </row>
    <row r="24" spans="2:11">
      <c r="B24" s="149" t="s">
        <v>25</v>
      </c>
      <c r="C24" s="149"/>
      <c r="D24" s="149"/>
      <c r="E24" s="149"/>
      <c r="F24" s="149"/>
      <c r="G24" s="149"/>
      <c r="H24" s="149"/>
      <c r="I24" s="52"/>
      <c r="J24" s="52"/>
      <c r="K24" s="52"/>
    </row>
    <row r="25" spans="2:11">
      <c r="B25" s="52"/>
      <c r="C25" s="52"/>
      <c r="D25" s="52"/>
      <c r="E25" s="52"/>
      <c r="F25" s="52"/>
      <c r="G25" s="52"/>
      <c r="H25" s="52"/>
      <c r="I25" s="52"/>
      <c r="J25" s="52"/>
      <c r="K25" s="52"/>
    </row>
    <row r="26" spans="2:11" ht="18">
      <c r="B26" s="146" t="s">
        <v>26</v>
      </c>
      <c r="C26" s="146"/>
      <c r="D26" s="146"/>
      <c r="E26" s="146"/>
      <c r="F26" s="146"/>
      <c r="G26" s="146"/>
      <c r="H26" s="52"/>
      <c r="I26" s="52"/>
      <c r="J26" s="52"/>
      <c r="K26" s="52"/>
    </row>
    <row r="27" spans="2:11">
      <c r="B27" s="139" t="s">
        <v>27</v>
      </c>
      <c r="C27" s="139"/>
      <c r="D27" s="139"/>
      <c r="E27" s="139"/>
      <c r="F27" s="139"/>
      <c r="G27" s="139"/>
      <c r="H27" s="139"/>
      <c r="I27" s="139"/>
      <c r="J27" s="139"/>
      <c r="K27" s="139"/>
    </row>
    <row r="28" spans="2:11">
      <c r="B28" s="139"/>
      <c r="C28" s="139"/>
      <c r="D28" s="139"/>
      <c r="E28" s="139"/>
      <c r="F28" s="139"/>
      <c r="G28" s="139"/>
      <c r="H28" s="139"/>
      <c r="I28" s="139"/>
      <c r="J28" s="139"/>
      <c r="K28" s="139"/>
    </row>
    <row r="29" spans="2:11">
      <c r="B29" s="139"/>
      <c r="C29" s="139"/>
      <c r="D29" s="139"/>
      <c r="E29" s="139"/>
      <c r="F29" s="139"/>
      <c r="G29" s="139"/>
      <c r="H29" s="139"/>
      <c r="I29" s="139"/>
      <c r="J29" s="139"/>
      <c r="K29" s="139"/>
    </row>
    <row r="30" spans="2:11">
      <c r="B30" s="139"/>
      <c r="C30" s="139"/>
      <c r="D30" s="139"/>
      <c r="E30" s="139"/>
      <c r="F30" s="139"/>
      <c r="G30" s="139"/>
      <c r="H30" s="139"/>
      <c r="I30" s="139"/>
      <c r="J30" s="139"/>
      <c r="K30" s="139"/>
    </row>
    <row r="31" spans="2:11">
      <c r="B31" s="139"/>
      <c r="C31" s="139"/>
      <c r="D31" s="139"/>
      <c r="E31" s="139"/>
      <c r="F31" s="139"/>
      <c r="G31" s="139"/>
      <c r="H31" s="139"/>
      <c r="I31" s="139"/>
      <c r="J31" s="139"/>
      <c r="K31" s="139"/>
    </row>
    <row r="32" spans="2:11">
      <c r="B32" s="139"/>
      <c r="C32" s="139"/>
      <c r="D32" s="139"/>
      <c r="E32" s="139"/>
      <c r="F32" s="139"/>
      <c r="G32" s="139"/>
      <c r="H32" s="139"/>
      <c r="I32" s="139"/>
      <c r="J32" s="139"/>
      <c r="K32" s="139"/>
    </row>
    <row r="33" spans="2:12">
      <c r="B33" s="139" t="s">
        <v>28</v>
      </c>
      <c r="C33" s="139"/>
      <c r="D33" s="139"/>
      <c r="E33" s="139"/>
      <c r="F33" s="139"/>
      <c r="G33" s="139"/>
      <c r="H33" s="139"/>
      <c r="I33" s="139"/>
      <c r="J33" s="139"/>
      <c r="K33" s="139"/>
    </row>
    <row r="34" spans="2:12">
      <c r="B34" s="139"/>
      <c r="C34" s="139"/>
      <c r="D34" s="139"/>
      <c r="E34" s="139"/>
      <c r="F34" s="139"/>
      <c r="G34" s="139"/>
      <c r="H34" s="139"/>
      <c r="I34" s="139"/>
      <c r="J34" s="139"/>
      <c r="K34" s="139"/>
    </row>
    <row r="35" spans="2:12">
      <c r="B35" s="139"/>
      <c r="C35" s="139"/>
      <c r="D35" s="139"/>
      <c r="E35" s="139"/>
      <c r="F35" s="139"/>
      <c r="G35" s="139"/>
      <c r="H35" s="139"/>
      <c r="I35" s="139"/>
      <c r="J35" s="139"/>
      <c r="K35" s="139"/>
    </row>
    <row r="36" spans="2:12">
      <c r="B36" s="139"/>
      <c r="C36" s="139"/>
      <c r="D36" s="139"/>
      <c r="E36" s="139"/>
      <c r="F36" s="139"/>
      <c r="G36" s="139"/>
      <c r="H36" s="139"/>
      <c r="I36" s="139"/>
      <c r="J36" s="139"/>
      <c r="K36" s="139"/>
    </row>
    <row r="37" spans="2:12">
      <c r="B37" s="139"/>
      <c r="C37" s="139"/>
      <c r="D37" s="139"/>
      <c r="E37" s="139"/>
      <c r="F37" s="139"/>
      <c r="G37" s="139"/>
      <c r="H37" s="139"/>
      <c r="I37" s="139"/>
      <c r="J37" s="139"/>
      <c r="K37" s="139"/>
    </row>
    <row r="38" spans="2:12">
      <c r="B38" s="139"/>
      <c r="C38" s="139"/>
      <c r="D38" s="139"/>
      <c r="E38" s="139"/>
      <c r="F38" s="139"/>
      <c r="G38" s="139"/>
      <c r="H38" s="139"/>
      <c r="I38" s="139"/>
      <c r="J38" s="139"/>
      <c r="K38" s="139"/>
    </row>
    <row r="39" spans="2:12" ht="18">
      <c r="B39" s="146" t="s">
        <v>29</v>
      </c>
      <c r="C39" s="146"/>
      <c r="D39" s="146"/>
      <c r="E39" s="146"/>
      <c r="F39" s="146"/>
      <c r="G39" s="146"/>
      <c r="H39" s="50"/>
    </row>
    <row r="40" spans="2:12">
      <c r="B40" s="139" t="s">
        <v>30</v>
      </c>
      <c r="C40" s="139"/>
      <c r="D40" s="139"/>
      <c r="E40" s="139"/>
      <c r="F40" s="139"/>
      <c r="G40" s="139"/>
      <c r="H40" s="139"/>
      <c r="I40" s="139"/>
      <c r="J40" s="139"/>
      <c r="K40" s="139"/>
    </row>
    <row r="41" spans="2:12">
      <c r="B41" s="139"/>
      <c r="C41" s="139"/>
      <c r="D41" s="139"/>
      <c r="E41" s="139"/>
      <c r="F41" s="139"/>
      <c r="G41" s="139"/>
      <c r="H41" s="139"/>
      <c r="I41" s="139"/>
      <c r="J41" s="139"/>
      <c r="K41" s="139"/>
    </row>
    <row r="42" spans="2:12">
      <c r="B42" s="52"/>
      <c r="C42" s="52"/>
      <c r="D42" s="52"/>
      <c r="E42" s="52"/>
      <c r="F42" s="52"/>
      <c r="G42" s="52"/>
      <c r="H42" s="52"/>
      <c r="I42" s="52"/>
      <c r="J42" s="52"/>
      <c r="K42" s="52"/>
    </row>
    <row r="43" spans="2:12">
      <c r="B43" s="139" t="s">
        <v>31</v>
      </c>
      <c r="C43" s="139"/>
      <c r="D43" s="139"/>
      <c r="E43" s="139"/>
      <c r="F43" s="139"/>
      <c r="G43" s="139"/>
      <c r="H43" s="139"/>
      <c r="I43" s="139"/>
      <c r="J43" s="139"/>
      <c r="K43" s="139"/>
    </row>
    <row r="44" spans="2:12">
      <c r="B44" s="2"/>
      <c r="C44" s="2"/>
      <c r="D44" s="2"/>
      <c r="E44" s="2"/>
      <c r="F44" s="2"/>
      <c r="G44" s="2"/>
      <c r="H44" s="2"/>
      <c r="I44" s="2"/>
      <c r="J44" s="1"/>
      <c r="K44" s="1"/>
      <c r="L44" s="1"/>
    </row>
    <row r="45" spans="2:12" ht="18">
      <c r="B45" s="146" t="s">
        <v>32</v>
      </c>
      <c r="C45" s="146"/>
      <c r="D45" s="146"/>
      <c r="E45" s="146"/>
      <c r="F45" s="146"/>
      <c r="G45" s="146"/>
      <c r="H45" s="146"/>
      <c r="I45" s="2"/>
      <c r="J45" s="1"/>
      <c r="K45" s="1"/>
      <c r="L45" s="1"/>
    </row>
    <row r="46" spans="2:12">
      <c r="B46" s="139" t="s">
        <v>33</v>
      </c>
      <c r="C46" s="139"/>
      <c r="D46" s="139"/>
      <c r="E46" s="139"/>
      <c r="F46" s="139"/>
      <c r="G46" s="139"/>
      <c r="H46" s="139"/>
      <c r="I46" s="139"/>
      <c r="J46" s="139"/>
      <c r="K46" s="139"/>
      <c r="L46" s="1"/>
    </row>
    <row r="47" spans="2:12">
      <c r="B47" s="139"/>
      <c r="C47" s="139"/>
      <c r="D47" s="139"/>
      <c r="E47" s="139"/>
      <c r="F47" s="139"/>
      <c r="G47" s="139"/>
      <c r="H47" s="139"/>
      <c r="I47" s="139"/>
      <c r="J47" s="139"/>
      <c r="K47" s="139"/>
      <c r="L47" s="1"/>
    </row>
    <row r="48" spans="2:12">
      <c r="B48" s="139"/>
      <c r="C48" s="139"/>
      <c r="D48" s="139"/>
      <c r="E48" s="139"/>
      <c r="F48" s="139"/>
      <c r="G48" s="139"/>
      <c r="H48" s="139"/>
      <c r="I48" s="139"/>
      <c r="J48" s="139"/>
      <c r="K48" s="139"/>
      <c r="L48" s="1"/>
    </row>
    <row r="49" spans="2:12">
      <c r="B49" s="139"/>
      <c r="C49" s="139"/>
      <c r="D49" s="139"/>
      <c r="E49" s="139"/>
      <c r="F49" s="139"/>
      <c r="G49" s="139"/>
      <c r="H49" s="139"/>
      <c r="I49" s="139"/>
      <c r="J49" s="139"/>
      <c r="K49" s="139"/>
      <c r="L49" s="1"/>
    </row>
    <row r="50" spans="2:12">
      <c r="B50" s="139"/>
      <c r="C50" s="139"/>
      <c r="D50" s="139"/>
      <c r="E50" s="139"/>
      <c r="F50" s="139"/>
      <c r="G50" s="139"/>
      <c r="H50" s="139"/>
      <c r="I50" s="139"/>
      <c r="J50" s="139"/>
      <c r="K50" s="139"/>
      <c r="L50" s="1"/>
    </row>
    <row r="51" spans="2:12">
      <c r="B51" s="52"/>
      <c r="C51" s="52"/>
      <c r="D51" s="52"/>
      <c r="E51" s="52"/>
      <c r="F51" s="52"/>
      <c r="G51" s="52"/>
      <c r="H51" s="52"/>
      <c r="I51" s="52"/>
      <c r="J51" s="52"/>
      <c r="K51" s="52"/>
      <c r="L51" s="1"/>
    </row>
    <row r="52" spans="2:12">
      <c r="B52" s="139" t="s">
        <v>34</v>
      </c>
      <c r="C52" s="139"/>
      <c r="D52" s="139"/>
      <c r="E52" s="139"/>
      <c r="F52" s="139"/>
      <c r="G52" s="139"/>
      <c r="H52" s="139"/>
      <c r="I52" s="139"/>
      <c r="J52" s="139"/>
      <c r="K52" s="139"/>
      <c r="L52" s="1"/>
    </row>
    <row r="53" spans="2:12">
      <c r="B53" s="139" t="s">
        <v>35</v>
      </c>
      <c r="C53" s="139"/>
      <c r="D53" s="139"/>
      <c r="E53" s="139"/>
      <c r="F53" s="139"/>
      <c r="G53" s="139"/>
      <c r="H53" s="139"/>
      <c r="I53" s="139"/>
      <c r="J53" s="139"/>
      <c r="K53" s="139"/>
      <c r="L53" s="1"/>
    </row>
    <row r="54" spans="2:12">
      <c r="B54" t="s">
        <v>36</v>
      </c>
    </row>
    <row r="55" spans="2:12">
      <c r="B55" t="s">
        <v>37</v>
      </c>
    </row>
    <row r="56" spans="2:12">
      <c r="B56" t="s">
        <v>38</v>
      </c>
    </row>
    <row r="57" spans="2:12">
      <c r="B57" s="139" t="s">
        <v>39</v>
      </c>
      <c r="C57" s="139"/>
      <c r="D57" s="139"/>
      <c r="E57" s="139"/>
      <c r="F57" s="139"/>
      <c r="G57" s="139"/>
      <c r="H57" s="139"/>
      <c r="I57" s="139"/>
      <c r="J57" s="139"/>
      <c r="K57" s="139"/>
      <c r="L57" s="1"/>
    </row>
    <row r="58" spans="2:12">
      <c r="B58" s="139" t="s">
        <v>40</v>
      </c>
      <c r="C58" s="139"/>
      <c r="D58" s="139"/>
      <c r="E58" s="139"/>
      <c r="F58" s="139"/>
      <c r="G58" s="139"/>
      <c r="H58" s="139"/>
      <c r="I58" s="139"/>
      <c r="J58" s="139"/>
      <c r="K58" s="139"/>
      <c r="L58" s="1"/>
    </row>
    <row r="59" spans="2:12">
      <c r="B59" s="52"/>
      <c r="C59" s="52"/>
      <c r="D59" s="52"/>
      <c r="E59" s="52"/>
      <c r="F59" s="52"/>
      <c r="G59" s="52"/>
      <c r="H59" s="52"/>
      <c r="I59" s="52"/>
      <c r="J59" s="52"/>
      <c r="K59" s="52"/>
      <c r="L59" s="1"/>
    </row>
    <row r="60" spans="2:12" ht="18">
      <c r="B60" s="146" t="s">
        <v>41</v>
      </c>
      <c r="C60" s="146"/>
      <c r="D60" s="146"/>
      <c r="E60" s="146"/>
      <c r="F60" s="146"/>
      <c r="G60" s="146"/>
      <c r="H60" s="52"/>
      <c r="I60" s="52"/>
      <c r="J60" s="52"/>
      <c r="K60" s="52"/>
      <c r="L60" s="1"/>
    </row>
    <row r="61" spans="2:12">
      <c r="B61" s="139" t="s">
        <v>42</v>
      </c>
      <c r="C61" s="139"/>
      <c r="D61" s="139"/>
      <c r="E61" s="139"/>
      <c r="F61" s="139"/>
      <c r="G61" s="139"/>
      <c r="H61" s="139"/>
      <c r="I61" s="139"/>
      <c r="J61" s="139"/>
      <c r="K61" s="139"/>
      <c r="L61" s="1"/>
    </row>
    <row r="62" spans="2:12">
      <c r="B62" s="139"/>
      <c r="C62" s="139"/>
      <c r="D62" s="139"/>
      <c r="E62" s="139"/>
      <c r="F62" s="139"/>
      <c r="G62" s="139"/>
      <c r="H62" s="139"/>
      <c r="I62" s="139"/>
      <c r="J62" s="139"/>
      <c r="K62" s="139"/>
      <c r="L62" s="1"/>
    </row>
    <row r="63" spans="2:12">
      <c r="B63" s="139"/>
      <c r="C63" s="139"/>
      <c r="D63" s="139"/>
      <c r="E63" s="139"/>
      <c r="F63" s="139"/>
      <c r="G63" s="139"/>
      <c r="H63" s="139"/>
      <c r="I63" s="139"/>
      <c r="J63" s="139"/>
      <c r="K63" s="139"/>
      <c r="L63" s="1"/>
    </row>
    <row r="64" spans="2:12">
      <c r="B64" s="139"/>
      <c r="C64" s="139"/>
      <c r="D64" s="139"/>
      <c r="E64" s="139"/>
      <c r="F64" s="139"/>
      <c r="G64" s="139"/>
      <c r="H64" s="139"/>
      <c r="I64" s="139"/>
      <c r="J64" s="139"/>
      <c r="K64" s="139"/>
      <c r="L64" s="1"/>
    </row>
    <row r="65" spans="2:12">
      <c r="B65" s="139"/>
      <c r="C65" s="139"/>
      <c r="D65" s="139"/>
      <c r="E65" s="139"/>
      <c r="F65" s="139"/>
      <c r="G65" s="139"/>
      <c r="H65" s="139"/>
      <c r="I65" s="139"/>
      <c r="J65" s="139"/>
      <c r="K65" s="139"/>
      <c r="L65" s="1"/>
    </row>
    <row r="66" spans="2:12">
      <c r="B66" s="139"/>
      <c r="C66" s="139"/>
      <c r="D66" s="139"/>
      <c r="E66" s="139"/>
      <c r="F66" s="139"/>
      <c r="G66" s="139"/>
      <c r="H66" s="139"/>
      <c r="I66" s="139"/>
      <c r="J66" s="139"/>
      <c r="K66" s="139"/>
      <c r="L66" s="1"/>
    </row>
    <row r="67" spans="2:12">
      <c r="B67" s="139"/>
      <c r="C67" s="139"/>
      <c r="D67" s="139"/>
      <c r="E67" s="139"/>
      <c r="F67" s="139"/>
      <c r="G67" s="139"/>
      <c r="H67" s="139"/>
      <c r="I67" s="139"/>
      <c r="J67" s="139"/>
      <c r="K67" s="139"/>
      <c r="L67" s="1"/>
    </row>
    <row r="68" spans="2:12">
      <c r="B68" s="139"/>
      <c r="C68" s="139"/>
      <c r="D68" s="139"/>
      <c r="E68" s="139"/>
      <c r="F68" s="139"/>
      <c r="G68" s="139"/>
      <c r="H68" s="139"/>
      <c r="I68" s="139"/>
      <c r="J68" s="139"/>
      <c r="K68" s="139"/>
      <c r="L68" s="1"/>
    </row>
    <row r="69" spans="2:12">
      <c r="B69" s="139" t="s">
        <v>43</v>
      </c>
      <c r="C69" s="139"/>
      <c r="D69" s="139"/>
      <c r="E69" s="139"/>
      <c r="F69" s="139"/>
      <c r="G69" s="139"/>
      <c r="H69" s="139"/>
      <c r="I69" s="139"/>
      <c r="J69" s="139"/>
      <c r="K69" s="139"/>
      <c r="L69" s="1"/>
    </row>
    <row r="70" spans="2:12">
      <c r="B70" s="139"/>
      <c r="C70" s="139"/>
      <c r="D70" s="139"/>
      <c r="E70" s="139"/>
      <c r="F70" s="139"/>
      <c r="G70" s="139"/>
      <c r="H70" s="139"/>
      <c r="I70" s="139"/>
      <c r="J70" s="139"/>
      <c r="K70" s="139"/>
      <c r="L70" s="1"/>
    </row>
  </sheetData>
  <sheetProtection selectLockedCells="1" selectUnlockedCells="1"/>
  <mergeCells count="24">
    <mergeCell ref="B43:K43"/>
    <mergeCell ref="B27:K32"/>
    <mergeCell ref="B21:K22"/>
    <mergeCell ref="B11:E11"/>
    <mergeCell ref="B13:K14"/>
    <mergeCell ref="B26:G26"/>
    <mergeCell ref="B24:H24"/>
    <mergeCell ref="B33:K38"/>
    <mergeCell ref="N10:R12"/>
    <mergeCell ref="M2:R2"/>
    <mergeCell ref="B69:K70"/>
    <mergeCell ref="B60:G60"/>
    <mergeCell ref="B61:K68"/>
    <mergeCell ref="B3:K5"/>
    <mergeCell ref="B8:K9"/>
    <mergeCell ref="B16:K19"/>
    <mergeCell ref="B40:K41"/>
    <mergeCell ref="B39:G39"/>
    <mergeCell ref="B45:H45"/>
    <mergeCell ref="B58:K58"/>
    <mergeCell ref="B57:K57"/>
    <mergeCell ref="B53:K53"/>
    <mergeCell ref="B52:K52"/>
    <mergeCell ref="B46:K50"/>
  </mergeCells>
  <pageMargins left="0.45" right="0.45" top="0.5" bottom="0.5" header="0.3" footer="0.3"/>
  <pageSetup scale="5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N58"/>
  <sheetViews>
    <sheetView showGridLines="0" tabSelected="1" zoomScaleNormal="100" zoomScalePageLayoutView="70" workbookViewId="0" xr3:uid="{958C4451-9541-5A59-BF78-D2F731DF1C81}">
      <selection activeCell="P5" sqref="P5"/>
    </sheetView>
  </sheetViews>
  <sheetFormatPr defaultRowHeight="14.45"/>
  <cols>
    <col min="1" max="1" width="1.7109375" customWidth="1"/>
    <col min="2" max="2" width="12.28515625" customWidth="1"/>
    <col min="3" max="3" width="11.28515625" customWidth="1"/>
    <col min="4" max="7" width="14.140625" customWidth="1"/>
    <col min="8" max="8" width="11.28515625" customWidth="1"/>
    <col min="10" max="10" width="10.5703125" customWidth="1"/>
    <col min="11" max="11" width="10" customWidth="1"/>
    <col min="13" max="13" width="9.140625" customWidth="1"/>
    <col min="14" max="14" width="1.7109375" customWidth="1"/>
  </cols>
  <sheetData>
    <row r="2" spans="2:14" ht="14.45" customHeight="1">
      <c r="D2" s="3"/>
      <c r="G2" t="s">
        <v>44</v>
      </c>
      <c r="J2" s="134"/>
      <c r="K2" s="134"/>
      <c r="L2" s="134"/>
      <c r="M2" s="136" t="s">
        <v>45</v>
      </c>
    </row>
    <row r="3" spans="2:14" ht="15" customHeight="1">
      <c r="D3" s="3"/>
      <c r="I3" s="137"/>
      <c r="J3" s="137"/>
      <c r="K3" s="137"/>
      <c r="L3" s="137"/>
      <c r="M3" s="135" t="s">
        <v>46</v>
      </c>
    </row>
    <row r="4" spans="2:14" ht="15" customHeight="1" thickBot="1">
      <c r="B4" s="4"/>
      <c r="C4" s="4"/>
      <c r="D4" s="5"/>
      <c r="E4" s="4"/>
      <c r="F4" s="4"/>
      <c r="G4" s="4"/>
      <c r="H4" s="4"/>
      <c r="I4" s="138"/>
      <c r="J4" s="138"/>
      <c r="K4" s="138"/>
      <c r="L4" s="138"/>
      <c r="M4" s="133" t="s">
        <v>47</v>
      </c>
    </row>
    <row r="5" spans="2:14">
      <c r="B5" s="7"/>
      <c r="C5" s="7"/>
      <c r="D5" s="7"/>
      <c r="E5" s="7"/>
      <c r="F5" s="7"/>
      <c r="G5" s="7"/>
      <c r="H5" s="7"/>
      <c r="I5" s="7"/>
      <c r="J5" s="7"/>
    </row>
    <row r="6" spans="2:14">
      <c r="B6" s="30" t="s">
        <v>48</v>
      </c>
      <c r="C6" s="6"/>
      <c r="D6" s="6"/>
      <c r="E6" s="6"/>
      <c r="F6" s="47" t="s">
        <v>49</v>
      </c>
      <c r="G6" s="30"/>
      <c r="H6" s="6"/>
      <c r="I6" s="30" t="s">
        <v>50</v>
      </c>
      <c r="J6" s="6"/>
    </row>
    <row r="7" spans="2:14">
      <c r="B7" s="152"/>
      <c r="C7" s="153"/>
      <c r="D7" s="153"/>
      <c r="F7" s="154"/>
      <c r="G7" s="155"/>
      <c r="I7" s="154"/>
      <c r="J7" s="156"/>
      <c r="K7" s="156"/>
      <c r="L7" s="156"/>
      <c r="M7" s="157"/>
    </row>
    <row r="8" spans="2:14" ht="21" customHeight="1">
      <c r="B8" s="177" t="s">
        <v>51</v>
      </c>
      <c r="C8" s="177"/>
      <c r="F8" s="47"/>
      <c r="G8" s="30"/>
      <c r="I8" s="47"/>
      <c r="J8" s="30"/>
    </row>
    <row r="9" spans="2:14">
      <c r="B9" s="153">
        <v>3</v>
      </c>
      <c r="C9" s="153"/>
      <c r="F9" s="168"/>
      <c r="G9" s="168"/>
      <c r="I9" s="168"/>
      <c r="J9" s="168"/>
      <c r="K9" s="168"/>
      <c r="L9" s="168"/>
      <c r="M9" s="168"/>
      <c r="N9" s="168"/>
    </row>
    <row r="30" spans="1:1" ht="14.45" customHeight="1"/>
    <row r="32" spans="1:1">
      <c r="A32" s="180"/>
    </row>
    <row r="33" spans="1:13">
      <c r="A33" s="180"/>
    </row>
    <row r="35" spans="1:13" ht="15" thickBot="1"/>
    <row r="36" spans="1:13" ht="14.45" customHeight="1">
      <c r="B36" s="158" t="s">
        <v>52</v>
      </c>
      <c r="C36" s="160" t="s">
        <v>53</v>
      </c>
      <c r="D36" s="161"/>
      <c r="E36" s="162" t="s">
        <v>54</v>
      </c>
      <c r="F36" s="164" t="s">
        <v>55</v>
      </c>
      <c r="G36" s="166" t="s">
        <v>56</v>
      </c>
      <c r="H36" s="166" t="s">
        <v>57</v>
      </c>
      <c r="I36" s="171" t="s">
        <v>58</v>
      </c>
      <c r="J36" s="171" t="s">
        <v>59</v>
      </c>
      <c r="K36" s="169" t="s">
        <v>60</v>
      </c>
      <c r="L36" s="173" t="s">
        <v>61</v>
      </c>
      <c r="M36" s="174"/>
    </row>
    <row r="37" spans="1:13" ht="14.45" customHeight="1">
      <c r="B37" s="159"/>
      <c r="C37" s="55" t="s">
        <v>62</v>
      </c>
      <c r="D37" s="55" t="s">
        <v>63</v>
      </c>
      <c r="E37" s="163"/>
      <c r="F37" s="165"/>
      <c r="G37" s="167"/>
      <c r="H37" s="167"/>
      <c r="I37" s="172"/>
      <c r="J37" s="172"/>
      <c r="K37" s="170"/>
      <c r="L37" s="175"/>
      <c r="M37" s="176"/>
    </row>
    <row r="38" spans="1:13">
      <c r="B38" s="125"/>
      <c r="C38" s="44"/>
      <c r="D38" s="44"/>
      <c r="E38" s="43" t="e">
        <f>Calculations!$X4</f>
        <v>#DIV/0!</v>
      </c>
      <c r="F38" s="43" t="e">
        <f>Calculations!$Y4</f>
        <v>#REF!</v>
      </c>
      <c r="G38" s="32" t="e">
        <f>Calculations!$Z4</f>
        <v>#REF!</v>
      </c>
      <c r="H38" s="32" t="e">
        <f>Calculations!$AA4</f>
        <v>#REF!</v>
      </c>
      <c r="I38" s="32">
        <f>IF(B38&lt;&gt;"",COUNTIFS($C$47:$C$58,B38,$C$47:$C$58,"&lt;&gt;0"),0)</f>
        <v>0</v>
      </c>
      <c r="J38" s="32">
        <f>COUNTIFS(Data!$AM$3:$AM$503,"&gt;"&amp;C38,Data!$B$3:$B$503,"="&amp;$B38)</f>
        <v>0</v>
      </c>
      <c r="K38" s="94">
        <f>COUNTIFS(Data!$AM$3:$AM$503,"&lt;"&amp;D38,Data!$B$3:$B$503,"="&amp;$B38)</f>
        <v>0</v>
      </c>
      <c r="L38" s="193" t="e">
        <f>(I38-J38-K38)/I38</f>
        <v>#DIV/0!</v>
      </c>
      <c r="M38" s="194"/>
    </row>
    <row r="39" spans="1:13">
      <c r="B39" s="125"/>
      <c r="C39" s="44"/>
      <c r="D39" s="44"/>
      <c r="E39" s="43" t="e">
        <f>Calculations!$X5</f>
        <v>#DIV/0!</v>
      </c>
      <c r="F39" s="43" t="e">
        <f>Calculations!$Y5</f>
        <v>#REF!</v>
      </c>
      <c r="G39" s="32" t="e">
        <f>Calculations!$Z5</f>
        <v>#REF!</v>
      </c>
      <c r="H39" s="32" t="e">
        <f>Calculations!$AA5</f>
        <v>#REF!</v>
      </c>
      <c r="I39" s="32">
        <f>IF(B39&lt;&gt;"",COUNTIFS($C$47:$C$58,B39,$C$47:$C$58,"&lt;&gt;0"),0)</f>
        <v>0</v>
      </c>
      <c r="J39" s="32">
        <f>COUNTIFS(Data!$AM$3:$AM$503,"&gt;"&amp;C39,Data!$B$3:$B$503,"="&amp;$B39)</f>
        <v>0</v>
      </c>
      <c r="K39" s="94">
        <f>COUNTIFS(Data!$AM$3:$AM$503,"&lt;"&amp;D39,Data!$B$3:$B$503,"="&amp;$B39)</f>
        <v>0</v>
      </c>
      <c r="L39" s="193" t="e">
        <f>(I39-J39-K39)/I39</f>
        <v>#DIV/0!</v>
      </c>
      <c r="M39" s="194"/>
    </row>
    <row r="40" spans="1:13" ht="14.45" customHeight="1">
      <c r="B40" s="125"/>
      <c r="C40" s="44"/>
      <c r="D40" s="44"/>
      <c r="E40" s="43" t="e">
        <f>Calculations!$X6</f>
        <v>#DIV/0!</v>
      </c>
      <c r="F40" s="43" t="e">
        <f>Calculations!$Y6</f>
        <v>#REF!</v>
      </c>
      <c r="G40" s="32" t="e">
        <f>Calculations!$Z6</f>
        <v>#REF!</v>
      </c>
      <c r="H40" s="32" t="e">
        <f>Calculations!$AA6</f>
        <v>#REF!</v>
      </c>
      <c r="I40" s="32">
        <f>IF(B40&lt;&gt;"",COUNTIFS($C$47:$C$58,B40,$C$47:$C$58,"&lt;&gt;0"),0)</f>
        <v>0</v>
      </c>
      <c r="J40" s="32">
        <f>COUNTIFS(Data!$AM$3:$AM$503,"&gt;"&amp;C40,Data!$B$3:$B$503,"="&amp;$B40)</f>
        <v>0</v>
      </c>
      <c r="K40" s="94">
        <f>COUNTIFS(Data!$AM$3:$AM$503,"&lt;"&amp;D40,Data!$B$3:$B$503,"="&amp;$B40)</f>
        <v>0</v>
      </c>
      <c r="L40" s="193" t="e">
        <f t="shared" ref="L40:L42" si="0">(I40-J40-K40)/I40</f>
        <v>#DIV/0!</v>
      </c>
      <c r="M40" s="194"/>
    </row>
    <row r="41" spans="1:13">
      <c r="B41" s="125"/>
      <c r="C41" s="73"/>
      <c r="D41" s="73"/>
      <c r="E41" s="43" t="e">
        <f>Calculations!$X7</f>
        <v>#DIV/0!</v>
      </c>
      <c r="F41" s="43" t="e">
        <f>Calculations!$Y7</f>
        <v>#REF!</v>
      </c>
      <c r="G41" s="32" t="e">
        <f>Calculations!$Z7</f>
        <v>#REF!</v>
      </c>
      <c r="H41" s="32" t="e">
        <f>Calculations!$AA7</f>
        <v>#REF!</v>
      </c>
      <c r="I41" s="32">
        <f>IF(B41&lt;&gt;"",COUNTIFS($C$47:$C$58,B41,$C$47:$C$58,"&lt;&gt;0"),0)</f>
        <v>0</v>
      </c>
      <c r="J41" s="32">
        <f>COUNTIFS(Data!$AM$3:$AM$503,"&gt;"&amp;C41,Data!$B$3:$B$503,"="&amp;$B41)</f>
        <v>0</v>
      </c>
      <c r="K41" s="94">
        <f>COUNTIFS(Data!$AM$3:$AM$503,"&lt;"&amp;D41,Data!$B$3:$B$503,"="&amp;$B41)</f>
        <v>0</v>
      </c>
      <c r="L41" s="193" t="e">
        <f t="shared" si="0"/>
        <v>#DIV/0!</v>
      </c>
      <c r="M41" s="194"/>
    </row>
    <row r="42" spans="1:13" ht="14.45" customHeight="1" thickBot="1">
      <c r="A42" s="46"/>
      <c r="B42" s="126"/>
      <c r="C42" s="74"/>
      <c r="D42" s="74"/>
      <c r="E42" s="51" t="e">
        <f>Calculations!$X8</f>
        <v>#DIV/0!</v>
      </c>
      <c r="F42" s="51" t="e">
        <f>Calculations!$Y8</f>
        <v>#REF!</v>
      </c>
      <c r="G42" s="48" t="e">
        <f>Calculations!$Z8</f>
        <v>#REF!</v>
      </c>
      <c r="H42" s="48" t="e">
        <f>Calculations!$AA8</f>
        <v>#REF!</v>
      </c>
      <c r="I42" s="48">
        <f>IF(B42&lt;&gt;"",COUNTIFS($C$47:$C$58,B42,$C$47:$C$58,"&lt;&gt;0"),0)</f>
        <v>0</v>
      </c>
      <c r="J42" s="48">
        <f>COUNTIFS(Data!$AM$3:$AM$503,"&gt;"&amp;C42,Data!$B$3:$B$503,"="&amp;$B42)</f>
        <v>0</v>
      </c>
      <c r="K42" s="95">
        <f>COUNTIFS(Data!$AM$3:$AM$503,"&lt;"&amp;D42,Data!$B$3:$B$503,"="&amp;$B42)</f>
        <v>0</v>
      </c>
      <c r="L42" s="178" t="e">
        <f t="shared" si="0"/>
        <v>#DIV/0!</v>
      </c>
      <c r="M42" s="179"/>
    </row>
    <row r="43" spans="1:13" ht="14.45" customHeight="1">
      <c r="A43" s="46"/>
      <c r="B43" s="41"/>
    </row>
    <row r="44" spans="1:13" ht="14.45" customHeight="1">
      <c r="A44" s="46"/>
      <c r="B44" s="42"/>
      <c r="D44" s="181" t="s">
        <v>64</v>
      </c>
      <c r="E44" s="181"/>
      <c r="F44" s="181"/>
      <c r="G44" s="181"/>
      <c r="H44" s="45"/>
    </row>
    <row r="45" spans="1:13" ht="14.45" customHeight="1">
      <c r="B45" s="184" t="s">
        <v>65</v>
      </c>
      <c r="C45" s="184" t="s">
        <v>66</v>
      </c>
      <c r="D45" s="33" t="s">
        <v>67</v>
      </c>
      <c r="E45" s="33" t="s">
        <v>68</v>
      </c>
      <c r="F45" s="33" t="s">
        <v>69</v>
      </c>
      <c r="G45" s="33" t="s">
        <v>70</v>
      </c>
      <c r="H45" s="182" t="s">
        <v>71</v>
      </c>
      <c r="I45" s="184" t="s">
        <v>72</v>
      </c>
      <c r="J45" s="185" t="s">
        <v>73</v>
      </c>
      <c r="K45" s="187" t="s">
        <v>74</v>
      </c>
      <c r="L45" s="188"/>
      <c r="M45" s="189"/>
    </row>
    <row r="46" spans="1:13" ht="41.25" customHeight="1">
      <c r="B46" s="185"/>
      <c r="C46" s="185"/>
      <c r="D46" s="49" t="s">
        <v>75</v>
      </c>
      <c r="E46" s="40" t="s">
        <v>75</v>
      </c>
      <c r="F46" s="40" t="s">
        <v>75</v>
      </c>
      <c r="G46" s="40" t="s">
        <v>75</v>
      </c>
      <c r="H46" s="183"/>
      <c r="I46" s="185"/>
      <c r="J46" s="186"/>
      <c r="K46" s="190"/>
      <c r="L46" s="191"/>
      <c r="M46" s="192"/>
    </row>
    <row r="47" spans="1:13">
      <c r="B47" s="123"/>
      <c r="C47" s="123"/>
      <c r="D47" s="34"/>
      <c r="E47" s="34"/>
      <c r="F47" s="34"/>
      <c r="G47" s="34"/>
      <c r="H47" s="122"/>
      <c r="I47" s="53"/>
      <c r="J47" s="120"/>
      <c r="K47" s="150"/>
      <c r="L47" s="150"/>
      <c r="M47" s="150"/>
    </row>
    <row r="48" spans="1:13">
      <c r="B48" s="123"/>
      <c r="C48" s="123"/>
      <c r="D48" s="35"/>
      <c r="E48" s="34"/>
      <c r="F48" s="34"/>
      <c r="G48" s="34"/>
      <c r="H48" s="122"/>
      <c r="I48" s="53"/>
      <c r="J48" s="120"/>
      <c r="K48" s="150"/>
      <c r="L48" s="150"/>
      <c r="M48" s="150"/>
    </row>
    <row r="49" spans="2:13">
      <c r="B49" s="123"/>
      <c r="C49" s="123"/>
      <c r="D49" s="34"/>
      <c r="E49" s="34"/>
      <c r="F49" s="34"/>
      <c r="G49" s="34"/>
      <c r="H49" s="122"/>
      <c r="I49" s="53"/>
      <c r="J49" s="120"/>
      <c r="K49" s="150"/>
      <c r="L49" s="150"/>
      <c r="M49" s="150"/>
    </row>
    <row r="50" spans="2:13">
      <c r="B50" s="123"/>
      <c r="C50" s="123"/>
      <c r="D50" s="34"/>
      <c r="E50" s="34"/>
      <c r="F50" s="34"/>
      <c r="G50" s="34"/>
      <c r="H50" s="122"/>
      <c r="I50" s="53"/>
      <c r="J50" s="120"/>
      <c r="K50" s="150"/>
      <c r="L50" s="150"/>
      <c r="M50" s="150"/>
    </row>
    <row r="51" spans="2:13">
      <c r="B51" s="123"/>
      <c r="C51" s="123"/>
      <c r="D51" s="34"/>
      <c r="E51" s="34"/>
      <c r="F51" s="34"/>
      <c r="G51" s="34"/>
      <c r="H51" s="122"/>
      <c r="I51" s="53"/>
      <c r="J51" s="120"/>
      <c r="K51" s="150"/>
      <c r="L51" s="150"/>
      <c r="M51" s="150"/>
    </row>
    <row r="52" spans="2:13">
      <c r="B52" s="123"/>
      <c r="C52" s="123"/>
      <c r="D52" s="34"/>
      <c r="E52" s="34"/>
      <c r="F52" s="34"/>
      <c r="G52" s="34"/>
      <c r="H52" s="122"/>
      <c r="I52" s="53"/>
      <c r="J52" s="120"/>
      <c r="K52" s="150"/>
      <c r="L52" s="150"/>
      <c r="M52" s="150"/>
    </row>
    <row r="53" spans="2:13">
      <c r="B53" s="123"/>
      <c r="C53" s="123"/>
      <c r="D53" s="34"/>
      <c r="E53" s="34"/>
      <c r="F53" s="34"/>
      <c r="G53" s="34"/>
      <c r="H53" s="122"/>
      <c r="I53" s="53"/>
      <c r="J53" s="120"/>
      <c r="K53" s="150"/>
      <c r="L53" s="150"/>
      <c r="M53" s="150"/>
    </row>
    <row r="54" spans="2:13">
      <c r="B54" s="123"/>
      <c r="C54" s="123"/>
      <c r="D54" s="34"/>
      <c r="E54" s="34"/>
      <c r="F54" s="34"/>
      <c r="G54" s="35"/>
      <c r="H54" s="122"/>
      <c r="I54" s="53"/>
      <c r="J54" s="120"/>
      <c r="K54" s="150"/>
      <c r="L54" s="150"/>
      <c r="M54" s="150"/>
    </row>
    <row r="55" spans="2:13">
      <c r="B55" s="123"/>
      <c r="C55" s="123"/>
      <c r="D55" s="35"/>
      <c r="E55" s="35"/>
      <c r="F55" s="34"/>
      <c r="G55" s="35"/>
      <c r="H55" s="122"/>
      <c r="I55" s="53"/>
      <c r="J55" s="120"/>
      <c r="K55" s="150"/>
      <c r="L55" s="150"/>
      <c r="M55" s="150"/>
    </row>
    <row r="56" spans="2:13">
      <c r="B56" s="127"/>
      <c r="C56" s="123"/>
      <c r="D56" s="35"/>
      <c r="E56" s="34"/>
      <c r="F56" s="34"/>
      <c r="G56" s="34"/>
      <c r="H56" s="122"/>
      <c r="I56" s="53"/>
      <c r="J56" s="120"/>
      <c r="K56" s="150"/>
      <c r="L56" s="150"/>
      <c r="M56" s="150"/>
    </row>
    <row r="57" spans="2:13">
      <c r="B57" s="127"/>
      <c r="C57" s="123"/>
      <c r="D57" s="35"/>
      <c r="E57" s="35"/>
      <c r="F57" s="34"/>
      <c r="G57" s="34"/>
      <c r="H57" s="122"/>
      <c r="I57" s="53"/>
      <c r="J57" s="120"/>
      <c r="K57" s="150"/>
      <c r="L57" s="150"/>
      <c r="M57" s="150"/>
    </row>
    <row r="58" spans="2:13">
      <c r="B58" s="124"/>
      <c r="C58" s="124"/>
      <c r="D58" s="54"/>
      <c r="E58" s="54"/>
      <c r="F58" s="54"/>
      <c r="G58" s="54"/>
      <c r="H58" s="54"/>
      <c r="I58" s="54"/>
      <c r="J58" s="121"/>
      <c r="K58" s="151"/>
      <c r="L58" s="151"/>
      <c r="M58" s="151"/>
    </row>
  </sheetData>
  <sheetProtection selectLockedCells="1"/>
  <mergeCells count="42">
    <mergeCell ref="B8:C8"/>
    <mergeCell ref="L42:M42"/>
    <mergeCell ref="A32:A33"/>
    <mergeCell ref="D44:G44"/>
    <mergeCell ref="H45:H46"/>
    <mergeCell ref="I45:I46"/>
    <mergeCell ref="B45:B46"/>
    <mergeCell ref="C45:C46"/>
    <mergeCell ref="J45:J46"/>
    <mergeCell ref="K45:M46"/>
    <mergeCell ref="L38:M38"/>
    <mergeCell ref="L39:M39"/>
    <mergeCell ref="L40:M40"/>
    <mergeCell ref="L41:M41"/>
    <mergeCell ref="B7:D7"/>
    <mergeCell ref="F7:G7"/>
    <mergeCell ref="I7:M7"/>
    <mergeCell ref="B36:B37"/>
    <mergeCell ref="C36:D36"/>
    <mergeCell ref="E36:E37"/>
    <mergeCell ref="F36:F37"/>
    <mergeCell ref="G36:G37"/>
    <mergeCell ref="H36:H37"/>
    <mergeCell ref="B9:C9"/>
    <mergeCell ref="F9:G9"/>
    <mergeCell ref="I9:N9"/>
    <mergeCell ref="K36:K37"/>
    <mergeCell ref="I36:I37"/>
    <mergeCell ref="J36:J37"/>
    <mergeCell ref="L36:M37"/>
    <mergeCell ref="K57:M57"/>
    <mergeCell ref="K58:M58"/>
    <mergeCell ref="K47:M47"/>
    <mergeCell ref="K48:M48"/>
    <mergeCell ref="K49:M49"/>
    <mergeCell ref="K50:M50"/>
    <mergeCell ref="K51:M51"/>
    <mergeCell ref="K52:M52"/>
    <mergeCell ref="K53:M53"/>
    <mergeCell ref="K54:M54"/>
    <mergeCell ref="K55:M55"/>
    <mergeCell ref="K56:M56"/>
  </mergeCells>
  <conditionalFormatting sqref="B47:M58">
    <cfRule type="expression" dxfId="99" priority="11">
      <formula>$B47&lt;&gt;""</formula>
    </cfRule>
  </conditionalFormatting>
  <conditionalFormatting sqref="E47:H58">
    <cfRule type="expression" dxfId="98" priority="5">
      <formula>AND(E47&lt;D47,E47&lt;&gt;"")</formula>
    </cfRule>
  </conditionalFormatting>
  <conditionalFormatting sqref="B38:H42">
    <cfRule type="containsErrors" dxfId="97" priority="9">
      <formula>ISERROR(B38)</formula>
    </cfRule>
  </conditionalFormatting>
  <conditionalFormatting sqref="L38:L42">
    <cfRule type="containsErrors" dxfId="96" priority="1">
      <formula>ISERROR(L38)</formula>
    </cfRule>
    <cfRule type="colorScale" priority="8">
      <colorScale>
        <cfvo type="formula" val="0.7"/>
        <cfvo type="formula" val="0.85"/>
        <cfvo type="formula" val="1"/>
        <color rgb="FFF8696B"/>
        <color rgb="FFFFEB84"/>
        <color rgb="FF63BE7B"/>
      </colorScale>
    </cfRule>
  </conditionalFormatting>
  <conditionalFormatting sqref="G38:H42">
    <cfRule type="cellIs" dxfId="95" priority="7" operator="equal">
      <formula>0</formula>
    </cfRule>
  </conditionalFormatting>
  <conditionalFormatting sqref="H47:H58 B47:C58">
    <cfRule type="expression" dxfId="94" priority="3">
      <formula>$B47&lt;&gt;""</formula>
    </cfRule>
  </conditionalFormatting>
  <pageMargins left="0.45" right="0.45" top="0.5" bottom="0.5" header="0.3" footer="0.3"/>
  <pageSetup scale="68" fitToHeight="0" orientation="portrait" r:id="rId1"/>
  <headerFooter>
    <oddFooter xml:space="preserve">&amp;CInsitu Inc. Proprietary –Do not distribute or disclose in whole or in part without prior written approval of Insitu.
Printed documents are uncontrolled. Current revisions are available through Insitu’s intranet.
Page 1 of 1
</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C1E8A5E2-96C4-4264-B367-D170A6ADEB02}">
            <xm:f>OR($H47&gt;Data!$AU3,$H47&lt;Data!$AV3)</xm:f>
            <x14:dxf>
              <font>
                <color auto="1"/>
              </font>
              <fill>
                <patternFill>
                  <bgColor theme="7" tint="0.39994506668294322"/>
                </patternFill>
              </fill>
            </x14:dxf>
          </x14:cfRule>
          <xm:sqref>H47:H58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3"/>
  <sheetViews>
    <sheetView showGridLines="0" showWhiteSpace="0" zoomScaleNormal="100" workbookViewId="0" xr3:uid="{842E5F09-E766-5B8D-85AF-A39847EA96FD}"/>
  </sheetViews>
  <sheetFormatPr defaultColWidth="8.85546875" defaultRowHeight="14.45"/>
  <cols>
    <col min="1" max="1" width="1.7109375" customWidth="1"/>
    <col min="4" max="9" width="11.7109375" customWidth="1"/>
    <col min="10" max="31" width="13" customWidth="1"/>
    <col min="32" max="32" width="12.42578125" customWidth="1"/>
    <col min="33" max="33" width="10.5703125" customWidth="1"/>
  </cols>
  <sheetData>
    <row r="1" spans="1:32" ht="18.600000000000001" thickBot="1">
      <c r="A1" s="131" t="s">
        <v>76</v>
      </c>
    </row>
    <row r="2" spans="1:32" ht="15" thickBot="1">
      <c r="E2" s="91" t="s">
        <v>77</v>
      </c>
      <c r="F2" s="204" t="str">
        <f>IF(Form!$B$38="","--",Form!$B$38)</f>
        <v>--</v>
      </c>
      <c r="G2" s="205"/>
      <c r="H2" s="206"/>
      <c r="K2" s="91" t="s">
        <v>77</v>
      </c>
      <c r="L2" s="204" t="str">
        <f>IF(Form!$B$39="","--",Form!$B$39)</f>
        <v>--</v>
      </c>
      <c r="M2" s="205"/>
      <c r="N2" s="206"/>
      <c r="Q2" s="91" t="s">
        <v>77</v>
      </c>
      <c r="R2" s="195" t="str">
        <f>IF(Form!$B$40="","--",Form!$B$40)</f>
        <v>--</v>
      </c>
      <c r="S2" s="196"/>
      <c r="T2" s="197"/>
      <c r="W2" s="91" t="s">
        <v>77</v>
      </c>
      <c r="X2" s="195" t="str">
        <f>IF(Form!$B$41="","--",Form!$B$41)</f>
        <v>--</v>
      </c>
      <c r="Y2" s="196"/>
      <c r="Z2" s="197"/>
      <c r="AC2" s="92" t="s">
        <v>77</v>
      </c>
      <c r="AD2" s="195" t="str">
        <f>IF(Form!$B$42="","--",Form!$B$42)</f>
        <v>--</v>
      </c>
      <c r="AE2" s="196"/>
      <c r="AF2" s="197"/>
    </row>
    <row r="3" spans="1:32" ht="15" thickBot="1">
      <c r="E3" s="65" t="s">
        <v>78</v>
      </c>
      <c r="F3" s="59" t="e">
        <f>Calculations!X4</f>
        <v>#DIV/0!</v>
      </c>
      <c r="G3" s="68" t="s">
        <v>55</v>
      </c>
      <c r="H3" s="60" t="e">
        <f>Calculations!Y4</f>
        <v>#REF!</v>
      </c>
      <c r="K3" s="66" t="s">
        <v>78</v>
      </c>
      <c r="L3" s="56" t="e">
        <f>Calculations!X5</f>
        <v>#DIV/0!</v>
      </c>
      <c r="M3" s="69" t="s">
        <v>55</v>
      </c>
      <c r="N3" s="62" t="e">
        <f>Calculations!Y5</f>
        <v>#REF!</v>
      </c>
      <c r="Q3" s="65" t="s">
        <v>78</v>
      </c>
      <c r="R3" s="59" t="e">
        <f>Calculations!X6</f>
        <v>#DIV/0!</v>
      </c>
      <c r="S3" s="68" t="s">
        <v>55</v>
      </c>
      <c r="T3" s="56" t="e">
        <f>Calculations!Y6</f>
        <v>#REF!</v>
      </c>
      <c r="W3" s="65" t="s">
        <v>78</v>
      </c>
      <c r="X3" s="59" t="e">
        <f>Calculations!X7</f>
        <v>#DIV/0!</v>
      </c>
      <c r="Y3" s="68" t="s">
        <v>55</v>
      </c>
      <c r="Z3" s="56" t="e">
        <f>Calculations!Y7</f>
        <v>#REF!</v>
      </c>
      <c r="AC3" s="71" t="s">
        <v>78</v>
      </c>
      <c r="AD3" s="59" t="e">
        <f>Calculations!X8</f>
        <v>#DIV/0!</v>
      </c>
      <c r="AE3" s="68" t="s">
        <v>55</v>
      </c>
      <c r="AF3" s="56" t="e">
        <f>Calculations!Y8</f>
        <v>#REF!</v>
      </c>
    </row>
    <row r="4" spans="1:32">
      <c r="E4" s="66" t="s">
        <v>79</v>
      </c>
      <c r="F4" s="56" t="e">
        <f>Calculations!Z4</f>
        <v>#REF!</v>
      </c>
      <c r="G4" s="69" t="s">
        <v>80</v>
      </c>
      <c r="H4" s="62" t="e">
        <f>Table5[[#This Row],[MIN5]]</f>
        <v>#REF!</v>
      </c>
      <c r="K4" s="66" t="s">
        <v>79</v>
      </c>
      <c r="L4" s="56" t="e">
        <f>Calculations!Z4</f>
        <v>#REF!</v>
      </c>
      <c r="M4" s="69" t="s">
        <v>80</v>
      </c>
      <c r="N4" s="62" t="e">
        <f>Calculations!AA5</f>
        <v>#REF!</v>
      </c>
      <c r="Q4" s="66" t="s">
        <v>79</v>
      </c>
      <c r="R4" s="60" t="e">
        <f>Calculations!Z6</f>
        <v>#REF!</v>
      </c>
      <c r="S4" s="69" t="s">
        <v>80</v>
      </c>
      <c r="T4" s="62" t="e">
        <f>Calculations!AA6</f>
        <v>#REF!</v>
      </c>
      <c r="W4" s="66" t="s">
        <v>79</v>
      </c>
      <c r="X4" s="60" t="e">
        <f>Calculations!Z7</f>
        <v>#REF!</v>
      </c>
      <c r="Y4" s="69" t="s">
        <v>80</v>
      </c>
      <c r="Z4" s="62" t="e">
        <f>Calculations!AA7</f>
        <v>#REF!</v>
      </c>
      <c r="AC4" s="72" t="s">
        <v>79</v>
      </c>
      <c r="AD4" s="60" t="e">
        <f>Calculations!Z8</f>
        <v>#REF!</v>
      </c>
      <c r="AE4" s="69" t="s">
        <v>80</v>
      </c>
      <c r="AF4" s="62" t="e">
        <f>Calculations!AA8</f>
        <v>#REF!</v>
      </c>
    </row>
    <row r="5" spans="1:32">
      <c r="E5" s="66" t="s">
        <v>5</v>
      </c>
      <c r="F5" s="56">
        <f>Form!C38</f>
        <v>0</v>
      </c>
      <c r="G5" s="69" t="s">
        <v>7</v>
      </c>
      <c r="H5" s="62">
        <f>Form!D38</f>
        <v>0</v>
      </c>
      <c r="K5" s="66" t="s">
        <v>5</v>
      </c>
      <c r="L5" s="56">
        <f>Form!C39</f>
        <v>0</v>
      </c>
      <c r="M5" s="69" t="s">
        <v>7</v>
      </c>
      <c r="N5" s="62">
        <f>Form!D39</f>
        <v>0</v>
      </c>
      <c r="Q5" s="66" t="s">
        <v>5</v>
      </c>
      <c r="R5" s="56">
        <f>Form!C40</f>
        <v>0</v>
      </c>
      <c r="S5" s="69" t="s">
        <v>7</v>
      </c>
      <c r="T5" s="62">
        <f>Form!D40</f>
        <v>0</v>
      </c>
      <c r="W5" s="66" t="s">
        <v>5</v>
      </c>
      <c r="X5" s="56">
        <f>Form!C41</f>
        <v>0</v>
      </c>
      <c r="Y5" s="69" t="s">
        <v>7</v>
      </c>
      <c r="Z5" s="62">
        <f>Form!D41</f>
        <v>0</v>
      </c>
      <c r="AC5" s="72" t="s">
        <v>5</v>
      </c>
      <c r="AD5" s="56">
        <f>Form!C42</f>
        <v>0</v>
      </c>
      <c r="AE5" s="69" t="s">
        <v>7</v>
      </c>
      <c r="AF5" s="62">
        <f>Form!D42</f>
        <v>0</v>
      </c>
    </row>
    <row r="6" spans="1:32" ht="15.6">
      <c r="E6" s="66" t="s">
        <v>81</v>
      </c>
      <c r="F6" s="97" t="e">
        <f>(Form!$C38-Form!$D38)/(6*'Revision Stats'!H3)</f>
        <v>#REF!</v>
      </c>
      <c r="G6" s="69" t="s">
        <v>82</v>
      </c>
      <c r="H6" s="107" t="e">
        <f>MIN((Form!C38-'Revision Stats'!F3)/(3*'Revision Stats'!H3),('Revision Stats'!F3-Form!D38)/(3*'Revision Stats'!H3))</f>
        <v>#DIV/0!</v>
      </c>
      <c r="K6" s="66" t="s">
        <v>81</v>
      </c>
      <c r="L6" s="56" t="e">
        <f>(Form!C$39-Form!D$39)/(6*'Revision Stats'!N3)</f>
        <v>#REF!</v>
      </c>
      <c r="M6" s="69" t="s">
        <v>82</v>
      </c>
      <c r="N6" s="62" t="e">
        <f>MIN((Form!C39-'Revision Stats'!L3)/(3*'Revision Stats'!N3),('Revision Stats'!L3-Form!D39)/(3*'Revision Stats'!N3))</f>
        <v>#DIV/0!</v>
      </c>
      <c r="Q6" s="67" t="s">
        <v>81</v>
      </c>
      <c r="R6" s="63" t="e">
        <f>(Form!$C40-Form!$D40)/(6*'Revision Stats'!T3)</f>
        <v>#REF!</v>
      </c>
      <c r="S6" s="70" t="s">
        <v>82</v>
      </c>
      <c r="T6" s="64" t="e">
        <f>MIN((Form!C40-'Revision Stats'!R3)/(3*'Revision Stats'!T3),('Revision Stats'!R3-Form!D40)/(3*'Revision Stats'!T3))</f>
        <v>#DIV/0!</v>
      </c>
      <c r="W6" s="67" t="s">
        <v>81</v>
      </c>
      <c r="X6" s="63" t="e">
        <f>(Form!$C41-Form!$D41)/(6*'Revision Stats'!Z3)</f>
        <v>#REF!</v>
      </c>
      <c r="Y6" s="70" t="s">
        <v>82</v>
      </c>
      <c r="Z6" s="64" t="e">
        <f>MIN((Form!C41-'Revision Stats'!X3)/(3*'Revision Stats'!Z3),('Revision Stats'!X3-Form!D41)/(3*'Revision Stats'!Z3))</f>
        <v>#DIV/0!</v>
      </c>
      <c r="AC6" s="67" t="s">
        <v>81</v>
      </c>
      <c r="AD6" s="63" t="e">
        <f>(Form!$C42-Form!$D42)/(6*'Revision Stats'!AF3)</f>
        <v>#REF!</v>
      </c>
      <c r="AE6" s="70" t="s">
        <v>82</v>
      </c>
      <c r="AF6" s="64" t="e">
        <f>MIN((Form!C42-'Revision Stats'!AD3)/(3*'Revision Stats'!AF3),('Revision Stats'!AD3-Form!D42)/(3*'Revision Stats'!AF3))</f>
        <v>#DIV/0!</v>
      </c>
    </row>
    <row r="7" spans="1:32" ht="16.899999999999999" thickBot="1">
      <c r="E7" s="108" t="s">
        <v>83</v>
      </c>
      <c r="F7" s="109" t="e">
        <f>SUM(I22:I33)</f>
        <v>#DIV/0!</v>
      </c>
      <c r="G7" s="110" t="s">
        <v>84</v>
      </c>
      <c r="H7" s="111">
        <v>24.995999999999999</v>
      </c>
      <c r="K7" s="98" t="s">
        <v>83</v>
      </c>
      <c r="L7" s="63" t="e">
        <f>SUM(O22:O33)</f>
        <v>#DIV/0!</v>
      </c>
      <c r="M7" s="70" t="s">
        <v>84</v>
      </c>
      <c r="N7" s="99">
        <v>24.995999999999999</v>
      </c>
      <c r="Q7" s="98" t="s">
        <v>83</v>
      </c>
      <c r="R7" s="63" t="e">
        <f>SUM(U22:U33)</f>
        <v>#DIV/0!</v>
      </c>
      <c r="S7" s="70" t="s">
        <v>84</v>
      </c>
      <c r="T7" s="99">
        <v>24.995999999999999</v>
      </c>
      <c r="W7" s="98" t="s">
        <v>83</v>
      </c>
      <c r="X7" s="63" t="e">
        <f>SUM(AA22:AA33)</f>
        <v>#DIV/0!</v>
      </c>
      <c r="Y7" s="70" t="s">
        <v>84</v>
      </c>
      <c r="Z7" s="99">
        <v>24.995999999999999</v>
      </c>
      <c r="AC7" s="98" t="s">
        <v>83</v>
      </c>
      <c r="AD7" s="63" t="e">
        <f>SUM(AG22:AG33)</f>
        <v>#DIV/0!</v>
      </c>
      <c r="AE7" s="70" t="s">
        <v>84</v>
      </c>
      <c r="AF7" s="99">
        <v>24.995999999999999</v>
      </c>
    </row>
    <row r="8" spans="1:32" ht="15" thickBot="1">
      <c r="E8" s="201" t="e">
        <f>IF(F7&lt;H7,"Normal Distribution Assumption Valid","Data Not Normal")</f>
        <v>#DIV/0!</v>
      </c>
      <c r="F8" s="202"/>
      <c r="G8" s="202"/>
      <c r="H8" s="203"/>
      <c r="K8" s="201" t="e">
        <f>IF(L7&lt;N7,"Normal Distribution Assumption Valid","Data Not Normal")</f>
        <v>#DIV/0!</v>
      </c>
      <c r="L8" s="202"/>
      <c r="M8" s="202"/>
      <c r="N8" s="203"/>
      <c r="Q8" s="198" t="e">
        <f>IF(R7&lt;T7,"Normal Distribution Assumption Valid","Data Not Normal")</f>
        <v>#DIV/0!</v>
      </c>
      <c r="R8" s="199"/>
      <c r="S8" s="199"/>
      <c r="T8" s="200"/>
      <c r="W8" s="198" t="e">
        <f>IF(X7&lt;Z7,"Normal Distribution Assumption Valid","Data Not Normal")</f>
        <v>#DIV/0!</v>
      </c>
      <c r="X8" s="199"/>
      <c r="Y8" s="199"/>
      <c r="Z8" s="200"/>
      <c r="AC8" s="198" t="e">
        <f>IF(AD7&lt;AF7,"Normal Distribution Assumption Valid","Data Not Normal")</f>
        <v>#DIV/0!</v>
      </c>
      <c r="AD8" s="199"/>
      <c r="AE8" s="199"/>
      <c r="AF8" s="200"/>
    </row>
    <row r="9" spans="1:32">
      <c r="E9" s="81"/>
      <c r="F9" s="82"/>
      <c r="G9" s="83"/>
      <c r="H9" s="84"/>
      <c r="K9" s="93"/>
      <c r="L9" s="75"/>
      <c r="M9" s="75"/>
      <c r="N9" s="76"/>
      <c r="Q9" s="93"/>
      <c r="R9" s="75"/>
      <c r="S9" s="75"/>
      <c r="T9" s="76"/>
      <c r="W9" s="93"/>
      <c r="X9" s="75"/>
      <c r="Y9" s="75"/>
      <c r="Z9" s="76"/>
      <c r="AC9" s="93"/>
      <c r="AD9" s="75"/>
      <c r="AE9" s="75"/>
      <c r="AF9" s="76"/>
    </row>
    <row r="10" spans="1:32">
      <c r="E10" s="85"/>
      <c r="F10" s="80"/>
      <c r="G10" s="79"/>
      <c r="H10" s="86"/>
      <c r="K10" s="77"/>
      <c r="N10" s="57"/>
      <c r="Q10" s="77"/>
      <c r="T10" s="57"/>
      <c r="W10" s="77"/>
      <c r="Z10" s="57"/>
      <c r="AC10" s="77"/>
      <c r="AF10" s="57"/>
    </row>
    <row r="11" spans="1:32">
      <c r="E11" s="85"/>
      <c r="F11" s="80"/>
      <c r="G11" s="79"/>
      <c r="H11" s="86"/>
      <c r="K11" s="77"/>
      <c r="N11" s="57"/>
      <c r="Q11" s="77"/>
      <c r="T11" s="57"/>
      <c r="W11" s="77"/>
      <c r="Z11" s="57"/>
      <c r="AC11" s="77"/>
      <c r="AF11" s="57"/>
    </row>
    <row r="12" spans="1:32">
      <c r="E12" s="85"/>
      <c r="F12" s="80"/>
      <c r="G12" s="79"/>
      <c r="H12" s="86"/>
      <c r="K12" s="77"/>
      <c r="N12" s="57"/>
      <c r="Q12" s="77"/>
      <c r="T12" s="57"/>
      <c r="W12" s="77"/>
      <c r="Z12" s="57"/>
      <c r="AC12" s="77"/>
      <c r="AF12" s="57"/>
    </row>
    <row r="13" spans="1:32">
      <c r="E13" s="85"/>
      <c r="F13" s="80"/>
      <c r="G13" s="79"/>
      <c r="H13" s="86"/>
      <c r="K13" s="77"/>
      <c r="N13" s="57"/>
      <c r="Q13" s="77"/>
      <c r="T13" s="57"/>
      <c r="W13" s="77"/>
      <c r="Z13" s="57"/>
      <c r="AC13" s="77"/>
      <c r="AF13" s="57"/>
    </row>
    <row r="14" spans="1:32">
      <c r="E14" s="85"/>
      <c r="F14" s="80"/>
      <c r="G14" s="79"/>
      <c r="H14" s="86"/>
      <c r="K14" s="77"/>
      <c r="N14" s="57"/>
      <c r="Q14" s="77"/>
      <c r="T14" s="57"/>
      <c r="W14" s="77"/>
      <c r="Z14" s="57"/>
      <c r="AC14" s="77"/>
      <c r="AF14" s="57"/>
    </row>
    <row r="15" spans="1:32">
      <c r="E15" s="85"/>
      <c r="F15" s="80"/>
      <c r="G15" s="79"/>
      <c r="H15" s="86"/>
      <c r="K15" s="77"/>
      <c r="N15" s="57"/>
      <c r="Q15" s="77"/>
      <c r="T15" s="57"/>
      <c r="W15" s="77"/>
      <c r="Z15" s="57"/>
      <c r="AC15" s="77"/>
      <c r="AF15" s="57"/>
    </row>
    <row r="16" spans="1:32">
      <c r="E16" s="85"/>
      <c r="F16" s="80"/>
      <c r="G16" s="79"/>
      <c r="H16" s="86"/>
      <c r="K16" s="77"/>
      <c r="N16" s="57"/>
      <c r="Q16" s="77"/>
      <c r="T16" s="57"/>
      <c r="W16" s="77"/>
      <c r="Z16" s="57"/>
      <c r="AC16" s="77"/>
      <c r="AF16" s="57"/>
    </row>
    <row r="17" spans="2:33" ht="15" thickBot="1">
      <c r="E17" s="87"/>
      <c r="F17" s="88"/>
      <c r="G17" s="89"/>
      <c r="H17" s="90"/>
      <c r="I17" s="80"/>
      <c r="J17" s="80"/>
      <c r="K17" s="78"/>
      <c r="L17" s="4"/>
      <c r="M17" s="4"/>
      <c r="N17" s="58"/>
      <c r="Q17" s="78"/>
      <c r="R17" s="4"/>
      <c r="S17" s="4"/>
      <c r="T17" s="58"/>
      <c r="W17" s="78"/>
      <c r="X17" s="4"/>
      <c r="Y17" s="4"/>
      <c r="Z17" s="58"/>
      <c r="AC17" s="78"/>
      <c r="AD17" s="4"/>
      <c r="AE17" s="4"/>
      <c r="AF17" s="58"/>
    </row>
    <row r="19" spans="2:33" ht="15" customHeight="1" thickBot="1"/>
    <row r="20" spans="2:33" ht="21" customHeight="1">
      <c r="B20" s="211" t="s">
        <v>85</v>
      </c>
      <c r="C20" s="212"/>
      <c r="D20" s="207" t="s">
        <v>52</v>
      </c>
      <c r="E20" s="208"/>
      <c r="F20" s="208"/>
      <c r="G20" s="209" t="str">
        <f>IF(Form!$B$38="","--",Form!$B$38)</f>
        <v>--</v>
      </c>
      <c r="H20" s="209"/>
      <c r="I20" s="209"/>
      <c r="J20" s="207" t="s">
        <v>52</v>
      </c>
      <c r="K20" s="208"/>
      <c r="L20" s="208"/>
      <c r="M20" s="209" t="str">
        <f>IF(Form!$B$39="","--",Form!$B$39)</f>
        <v>--</v>
      </c>
      <c r="N20" s="209"/>
      <c r="O20" s="209"/>
      <c r="P20" s="207" t="s">
        <v>52</v>
      </c>
      <c r="Q20" s="208"/>
      <c r="R20" s="208"/>
      <c r="S20" s="209" t="str">
        <f>IF(Form!$B$40="","--",Form!$B$40)</f>
        <v>--</v>
      </c>
      <c r="T20" s="209"/>
      <c r="U20" s="209"/>
      <c r="V20" s="207" t="s">
        <v>52</v>
      </c>
      <c r="W20" s="208"/>
      <c r="X20" s="208"/>
      <c r="Y20" s="209" t="str">
        <f>IF(Form!$B$41="","--",Form!$B$41)</f>
        <v>--</v>
      </c>
      <c r="Z20" s="209"/>
      <c r="AA20" s="209"/>
      <c r="AB20" s="207" t="s">
        <v>52</v>
      </c>
      <c r="AC20" s="208"/>
      <c r="AD20" s="208"/>
      <c r="AE20" s="209" t="str">
        <f>IF(Form!$B$42="","--",Form!$B$42)</f>
        <v>--</v>
      </c>
      <c r="AF20" s="209"/>
      <c r="AG20" s="210"/>
    </row>
    <row r="21" spans="2:33" ht="28.9" customHeight="1" thickBot="1">
      <c r="B21" s="113" t="s">
        <v>75</v>
      </c>
      <c r="C21" s="114" t="s">
        <v>86</v>
      </c>
      <c r="D21" s="115" t="s">
        <v>87</v>
      </c>
      <c r="E21" s="116" t="s">
        <v>88</v>
      </c>
      <c r="F21" s="116" t="s">
        <v>89</v>
      </c>
      <c r="G21" s="116" t="s">
        <v>90</v>
      </c>
      <c r="H21" s="116" t="s">
        <v>91</v>
      </c>
      <c r="I21" s="118" t="s">
        <v>92</v>
      </c>
      <c r="J21" s="115" t="s">
        <v>87</v>
      </c>
      <c r="K21" s="116" t="s">
        <v>88</v>
      </c>
      <c r="L21" s="116" t="s">
        <v>89</v>
      </c>
      <c r="M21" s="116" t="s">
        <v>90</v>
      </c>
      <c r="N21" s="116" t="s">
        <v>91</v>
      </c>
      <c r="O21" s="118" t="s">
        <v>92</v>
      </c>
      <c r="P21" s="115" t="s">
        <v>87</v>
      </c>
      <c r="Q21" s="116" t="s">
        <v>88</v>
      </c>
      <c r="R21" s="116" t="s">
        <v>89</v>
      </c>
      <c r="S21" s="116" t="s">
        <v>90</v>
      </c>
      <c r="T21" s="116" t="s">
        <v>91</v>
      </c>
      <c r="U21" s="118" t="s">
        <v>92</v>
      </c>
      <c r="V21" s="115" t="s">
        <v>87</v>
      </c>
      <c r="W21" s="116" t="s">
        <v>88</v>
      </c>
      <c r="X21" s="116" t="s">
        <v>89</v>
      </c>
      <c r="Y21" s="116" t="s">
        <v>90</v>
      </c>
      <c r="Z21" s="116" t="s">
        <v>91</v>
      </c>
      <c r="AA21" s="118" t="s">
        <v>92</v>
      </c>
      <c r="AB21" s="115" t="s">
        <v>87</v>
      </c>
      <c r="AC21" s="116" t="s">
        <v>88</v>
      </c>
      <c r="AD21" s="116" t="s">
        <v>89</v>
      </c>
      <c r="AE21" s="116" t="s">
        <v>90</v>
      </c>
      <c r="AF21" s="116" t="s">
        <v>91</v>
      </c>
      <c r="AG21" s="117" t="s">
        <v>92</v>
      </c>
    </row>
    <row r="22" spans="2:33">
      <c r="B22" s="96" t="str">
        <f>IF(Form!H47="","",Form!H47)</f>
        <v/>
      </c>
      <c r="C22" t="str">
        <f>IF(Form!C47="","",Form!C47)</f>
        <v/>
      </c>
      <c r="D22" s="102" t="e">
        <f>F3-4*H3</f>
        <v>#DIV/0!</v>
      </c>
      <c r="E22" s="112" t="e">
        <f t="shared" ref="E22:E33" si="0">_xlfn.NORM.DIST(D22,F$3,H$3,FALSE)</f>
        <v>#DIV/0!</v>
      </c>
      <c r="F22" s="102" t="e">
        <f>F$3-(4*H$3)</f>
        <v>#DIV/0!</v>
      </c>
      <c r="G22" s="106" t="e">
        <f t="array" ref="G22">SUM(IF($C$22:$C$33=Form!$B$38,IF($B$22:$B$33 &gt;=$F22,IF($B$22:$B$33&lt;=$F23,1,0),0),0))</f>
        <v>#DIV/0!</v>
      </c>
      <c r="H22" s="128" t="e">
        <f t="shared" ref="H22:H32" si="1">(_xlfn.NORM.DIST(F23,F$3,H$3,TRUE)-_xlfn.NORM.DIST(F22,F$3,H$3,TRUE))*SUM(G$22:G$33)</f>
        <v>#DIV/0!</v>
      </c>
      <c r="I22" s="129" t="e">
        <f>(G22-H22)^2/H22</f>
        <v>#DIV/0!</v>
      </c>
      <c r="J22" s="102" t="e">
        <f>L3-4*N3</f>
        <v>#DIV/0!</v>
      </c>
      <c r="K22" s="106" t="e">
        <f t="shared" ref="K22:K33" si="2">_xlfn.NORM.DIST(J22,L$3,N$3,FALSE)</f>
        <v>#DIV/0!</v>
      </c>
      <c r="L22" s="102" t="e">
        <f>L$3-(4*N$3)</f>
        <v>#DIV/0!</v>
      </c>
      <c r="M22" s="106" t="e">
        <f t="array" ref="M22">SUM(IF($C$22:$C$33=Form!$B$39,IF($B$22:$B$33 &gt;$L22,IF($B$22:$B$33&lt;$L23,1,0),0),0))</f>
        <v>#DIV/0!</v>
      </c>
      <c r="N22" s="128" t="e">
        <f t="shared" ref="N22:N32" si="3">(_xlfn.NORM.DIST(L23,L$3,N$3,TRUE)-_xlfn.NORM.DIST(L22,L$3,N$3,TRUE))*SUM(M$22:M$33)</f>
        <v>#DIV/0!</v>
      </c>
      <c r="O22" s="129" t="e">
        <f>(M22-N22)^2/N22</f>
        <v>#DIV/0!</v>
      </c>
      <c r="P22" s="102" t="e">
        <f>R3-4*T3</f>
        <v>#DIV/0!</v>
      </c>
      <c r="Q22" s="112" t="e">
        <f t="shared" ref="Q22:Q33" si="4">_xlfn.NORM.DIST(P22,R$3,T$3,FALSE)</f>
        <v>#DIV/0!</v>
      </c>
      <c r="R22" s="102" t="e">
        <f>R$3-(4*T$3)</f>
        <v>#DIV/0!</v>
      </c>
      <c r="S22" s="106" t="e">
        <f t="array" ref="S22">SUM(IF($C$22:$C$33=Form!$B$40,IF($B$22:$B$33 &gt;$R22,IF($B$22:$B$33&lt;$R23,1,0),0),0))</f>
        <v>#DIV/0!</v>
      </c>
      <c r="T22" s="128" t="e">
        <f t="shared" ref="T22:T32" si="5">(_xlfn.NORM.DIST(R23,R$3,T$3,TRUE)-_xlfn.NORM.DIST(R22,R$3,T$3,TRUE))*SUM(S$22:S$33)</f>
        <v>#DIV/0!</v>
      </c>
      <c r="U22" s="129" t="e">
        <f>(S22-T22)^2/T22</f>
        <v>#DIV/0!</v>
      </c>
      <c r="V22" s="102" t="e">
        <f>X3-4*Z3</f>
        <v>#DIV/0!</v>
      </c>
      <c r="W22" s="112" t="e">
        <f t="shared" ref="W22:W33" si="6">_xlfn.NORM.DIST(V22,X$3,Z$3,FALSE)</f>
        <v>#DIV/0!</v>
      </c>
      <c r="X22" s="102" t="e">
        <f>X$3-(4*Z$3)</f>
        <v>#DIV/0!</v>
      </c>
      <c r="Y22" s="112" t="e">
        <f t="array" ref="Y22">SUM(IF($C$22:$C$33=Form!$B$41,IF($B$22:$B$33 &gt;$X22,IF($B$22:$B$33&lt;$X23,1,0),0),0))</f>
        <v>#DIV/0!</v>
      </c>
      <c r="Z22" s="128" t="e">
        <f t="shared" ref="Z22:Z32" si="7">(_xlfn.NORM.DIST(X23,X$3,Z$3,TRUE)-_xlfn.NORM.DIST(X22,X$3,Z$3,TRUE))*SUM(Y$22:Y$33)</f>
        <v>#DIV/0!</v>
      </c>
      <c r="AA22" s="129" t="e">
        <f>(Y22-Z22)^2/Z22</f>
        <v>#DIV/0!</v>
      </c>
      <c r="AB22" s="105" t="e">
        <f>AD3-4*AF3</f>
        <v>#DIV/0!</v>
      </c>
      <c r="AC22" s="112" t="e">
        <f t="shared" ref="AC22:AC33" si="8">_xlfn.NORM.DIST(AB22,AD$3,AF$3,FALSE)</f>
        <v>#DIV/0!</v>
      </c>
      <c r="AD22" s="102" t="e">
        <f>AD$3-(4*AF$3)</f>
        <v>#DIV/0!</v>
      </c>
      <c r="AE22" s="112" t="e">
        <f t="array" ref="AE22">SUM(IF($C$22:$C$33=Form!$B$42,IF($B$22:$B$33 &gt;$AD22,IF($B$22:$B$33&lt;$AD23,1,0),0),0))</f>
        <v>#DIV/0!</v>
      </c>
      <c r="AF22" s="128" t="e">
        <f t="shared" ref="AF22:AF32" si="9">(_xlfn.NORM.DIST(AD23,AD$3,AF$3,TRUE)-_xlfn.NORM.DIST(AD22,AD$3,AF$3,TRUE))*SUM(AE$22:AE$33)</f>
        <v>#DIV/0!</v>
      </c>
      <c r="AG22" s="129" t="e">
        <f>(AE22-AF22)^2/AF22</f>
        <v>#DIV/0!</v>
      </c>
    </row>
    <row r="23" spans="2:33">
      <c r="B23" s="61" t="str">
        <f>IF(Form!H48="","",Form!H48)</f>
        <v/>
      </c>
      <c r="C23" s="130" t="str">
        <f>IF(Form!C48="","",Form!C48)</f>
        <v/>
      </c>
      <c r="D23" s="100" t="e">
        <f t="shared" ref="D23:D33" si="10">D22+($H$3*4)/50</f>
        <v>#DIV/0!</v>
      </c>
      <c r="E23" s="101" t="e">
        <f t="shared" si="0"/>
        <v>#DIV/0!</v>
      </c>
      <c r="F23" s="100" t="e">
        <f t="shared" ref="F23:F33" si="11">F22+(H$3/2)</f>
        <v>#DIV/0!</v>
      </c>
      <c r="G23" s="103" t="e">
        <f t="array" ref="G23">SUM(IF($C$22:$C$33=Form!$B$38,IF($B$22:$B$33 &gt;=$F23,IF($B$22:$B$33&lt;=$F24,1,0),0),0))</f>
        <v>#DIV/0!</v>
      </c>
      <c r="H23" s="102" t="e">
        <f t="shared" si="1"/>
        <v>#DIV/0!</v>
      </c>
      <c r="I23" s="103" t="e">
        <f t="shared" ref="I23:I33" si="12">(G23-H23)^2/H23</f>
        <v>#DIV/0!</v>
      </c>
      <c r="J23" s="100" t="e">
        <f t="shared" ref="J23:J33" si="13">J22+($N$3*4)/50</f>
        <v>#DIV/0!</v>
      </c>
      <c r="K23" s="103" t="e">
        <f t="shared" si="2"/>
        <v>#DIV/0!</v>
      </c>
      <c r="L23" s="100" t="e">
        <f t="shared" ref="L23:L33" si="14">L22+(N$3/2)</f>
        <v>#DIV/0!</v>
      </c>
      <c r="M23" s="103" t="e">
        <f t="array" ref="M23">SUM(IF($C$22:$C$33=Form!$B$39,IF($B$22:$B$33 &gt;$L23,IF($B$22:$B$33&lt;$L24,1,0),0),0))</f>
        <v>#DIV/0!</v>
      </c>
      <c r="N23" s="102" t="e">
        <f t="shared" si="3"/>
        <v>#DIV/0!</v>
      </c>
      <c r="O23" s="106" t="e">
        <f t="shared" ref="O23:O33" si="15">(M23-N23)^2/N23</f>
        <v>#DIV/0!</v>
      </c>
      <c r="P23" s="100" t="e">
        <f t="shared" ref="P23:P33" si="16">P22+(T$3*4)/50</f>
        <v>#DIV/0!</v>
      </c>
      <c r="Q23" s="101" t="e">
        <f t="shared" si="4"/>
        <v>#DIV/0!</v>
      </c>
      <c r="R23" s="100" t="e">
        <f t="shared" ref="R23:R33" si="17">R22+(T$3/2)</f>
        <v>#DIV/0!</v>
      </c>
      <c r="S23" s="103" t="e">
        <f t="array" ref="S23">SUM(IF($C$22:$C$33=Form!$B$40,IF($B$22:$B$33 &gt;$R23,IF($B$22:$B$33&lt;$R24,1,0),0),0))</f>
        <v>#DIV/0!</v>
      </c>
      <c r="T23" s="102" t="e">
        <f t="shared" si="5"/>
        <v>#DIV/0!</v>
      </c>
      <c r="U23" s="106" t="e">
        <f t="shared" ref="U23:U33" si="18">(S23-T23)^2/T23</f>
        <v>#DIV/0!</v>
      </c>
      <c r="V23" s="100" t="e">
        <f t="shared" ref="V23:V33" si="19">V22+($Z$3*4)/50</f>
        <v>#DIV/0!</v>
      </c>
      <c r="W23" s="101" t="e">
        <f t="shared" si="6"/>
        <v>#DIV/0!</v>
      </c>
      <c r="X23" s="100" t="e">
        <f t="shared" ref="X23:X33" si="20">X22+(Z$3/2)</f>
        <v>#DIV/0!</v>
      </c>
      <c r="Y23" s="101" t="e">
        <f t="array" ref="Y23">SUM(IF($C$22:$C$33=Form!$B$41,IF($B$22:$B$33 &gt;$X23,IF($B$22:$B$33&lt;$X24,1,0),0),0))</f>
        <v>#DIV/0!</v>
      </c>
      <c r="Z23" s="102" t="e">
        <f t="shared" si="7"/>
        <v>#DIV/0!</v>
      </c>
      <c r="AA23" s="103" t="e">
        <f t="shared" ref="AA23:AA33" si="21">(Y23-Z23)^2/Z23</f>
        <v>#DIV/0!</v>
      </c>
      <c r="AB23" s="104" t="e">
        <f t="shared" ref="AB23:AB33" si="22">AB22+($AF$3*4)/50</f>
        <v>#DIV/0!</v>
      </c>
      <c r="AC23" s="101" t="e">
        <f t="shared" si="8"/>
        <v>#DIV/0!</v>
      </c>
      <c r="AD23" s="100" t="e">
        <f t="shared" ref="AD23:AD33" si="23">AD22+(AF$3/2)</f>
        <v>#DIV/0!</v>
      </c>
      <c r="AE23" s="101" t="e">
        <f t="array" ref="AE23">SUM(IF($C$22:$C$33=Form!$B$42,IF($B$22:$B$33 &gt;$AD23,IF($B$22:$B$33&lt;$AD24,1,0),0),0))</f>
        <v>#DIV/0!</v>
      </c>
      <c r="AF23" s="102" t="e">
        <f t="shared" si="9"/>
        <v>#DIV/0!</v>
      </c>
      <c r="AG23" s="103" t="e">
        <f t="shared" ref="AG23:AG33" si="24">(AE23-AF23)^2/AF23</f>
        <v>#DIV/0!</v>
      </c>
    </row>
    <row r="24" spans="2:33">
      <c r="B24" s="61" t="str">
        <f>IF(Form!H49="","",Form!H49)</f>
        <v/>
      </c>
      <c r="C24" s="130" t="str">
        <f>IF(Form!C49="","",Form!C49)</f>
        <v/>
      </c>
      <c r="D24" s="100" t="e">
        <f t="shared" si="10"/>
        <v>#DIV/0!</v>
      </c>
      <c r="E24" s="101" t="e">
        <f t="shared" si="0"/>
        <v>#DIV/0!</v>
      </c>
      <c r="F24" s="100" t="e">
        <f t="shared" si="11"/>
        <v>#DIV/0!</v>
      </c>
      <c r="G24" s="103" t="e">
        <f t="array" ref="G24">SUM(IF($C$22:$C$33=Form!$B$38,IF($B$22:$B$33 &gt;=$F24,IF($B$22:$B$33&lt;=$F25,1,0),0),0))</f>
        <v>#DIV/0!</v>
      </c>
      <c r="H24" s="102" t="e">
        <f t="shared" si="1"/>
        <v>#DIV/0!</v>
      </c>
      <c r="I24" s="103" t="e">
        <f t="shared" si="12"/>
        <v>#DIV/0!</v>
      </c>
      <c r="J24" s="100" t="e">
        <f t="shared" si="13"/>
        <v>#DIV/0!</v>
      </c>
      <c r="K24" s="103" t="e">
        <f t="shared" si="2"/>
        <v>#DIV/0!</v>
      </c>
      <c r="L24" s="100" t="e">
        <f t="shared" si="14"/>
        <v>#DIV/0!</v>
      </c>
      <c r="M24" s="103" t="e">
        <f t="array" ref="M24">SUM(IF($C$22:$C$33=Form!$B$39,IF($B$22:$B$33 &gt;$L24,IF($B$22:$B$33&lt;$L25,1,0),0),0))</f>
        <v>#DIV/0!</v>
      </c>
      <c r="N24" s="102" t="e">
        <f t="shared" si="3"/>
        <v>#DIV/0!</v>
      </c>
      <c r="O24" s="106" t="e">
        <f t="shared" si="15"/>
        <v>#DIV/0!</v>
      </c>
      <c r="P24" s="100" t="e">
        <f t="shared" si="16"/>
        <v>#DIV/0!</v>
      </c>
      <c r="Q24" s="101" t="e">
        <f t="shared" si="4"/>
        <v>#DIV/0!</v>
      </c>
      <c r="R24" s="100" t="e">
        <f t="shared" si="17"/>
        <v>#DIV/0!</v>
      </c>
      <c r="S24" s="103" t="e">
        <f t="array" ref="S24">SUM(IF($C$22:$C$33=Form!$B$40,IF($B$22:$B$33 &gt;$R24,IF($B$22:$B$33&lt;$R25,1,0),0),0))</f>
        <v>#DIV/0!</v>
      </c>
      <c r="T24" s="102" t="e">
        <f t="shared" si="5"/>
        <v>#DIV/0!</v>
      </c>
      <c r="U24" s="106" t="e">
        <f t="shared" si="18"/>
        <v>#DIV/0!</v>
      </c>
      <c r="V24" s="100" t="e">
        <f t="shared" si="19"/>
        <v>#DIV/0!</v>
      </c>
      <c r="W24" s="101" t="e">
        <f t="shared" si="6"/>
        <v>#DIV/0!</v>
      </c>
      <c r="X24" s="100" t="e">
        <f t="shared" si="20"/>
        <v>#DIV/0!</v>
      </c>
      <c r="Y24" s="101" t="e">
        <f t="array" ref="Y24">SUM(IF($C$22:$C$33=Form!$B$41,IF($B$22:$B$33 &gt;$X24,IF($B$22:$B$33&lt;$X25,1,0),0),0))</f>
        <v>#DIV/0!</v>
      </c>
      <c r="Z24" s="102" t="e">
        <f t="shared" si="7"/>
        <v>#DIV/0!</v>
      </c>
      <c r="AA24" s="103" t="e">
        <f t="shared" si="21"/>
        <v>#DIV/0!</v>
      </c>
      <c r="AB24" s="104" t="e">
        <f t="shared" si="22"/>
        <v>#DIV/0!</v>
      </c>
      <c r="AC24" s="101" t="e">
        <f t="shared" si="8"/>
        <v>#DIV/0!</v>
      </c>
      <c r="AD24" s="100" t="e">
        <f t="shared" si="23"/>
        <v>#DIV/0!</v>
      </c>
      <c r="AE24" s="101" t="e">
        <f t="array" ref="AE24">SUM(IF($C$22:$C$33=Form!$B$42,IF($B$22:$B$33 &gt;$AD24,IF($B$22:$B$33&lt;$AD25,1,0),0),0))</f>
        <v>#DIV/0!</v>
      </c>
      <c r="AF24" s="102" t="e">
        <f t="shared" si="9"/>
        <v>#DIV/0!</v>
      </c>
      <c r="AG24" s="103" t="e">
        <f t="shared" si="24"/>
        <v>#DIV/0!</v>
      </c>
    </row>
    <row r="25" spans="2:33">
      <c r="B25" s="61" t="str">
        <f>IF(Form!H50="","",Form!H50)</f>
        <v/>
      </c>
      <c r="C25" s="130" t="str">
        <f>IF(Form!C50="","",Form!C50)</f>
        <v/>
      </c>
      <c r="D25" s="100" t="e">
        <f t="shared" si="10"/>
        <v>#DIV/0!</v>
      </c>
      <c r="E25" s="101" t="e">
        <f t="shared" si="0"/>
        <v>#DIV/0!</v>
      </c>
      <c r="F25" s="100" t="e">
        <f t="shared" si="11"/>
        <v>#DIV/0!</v>
      </c>
      <c r="G25" s="103" t="e">
        <f t="array" ref="G25">SUM(IF($C$22:$C$33=Form!$B$38,IF($B$22:$B$33 &gt;=$F25,IF($B$22:$B$33&lt;=$F26,1,0),0),0))</f>
        <v>#DIV/0!</v>
      </c>
      <c r="H25" s="102" t="e">
        <f t="shared" si="1"/>
        <v>#DIV/0!</v>
      </c>
      <c r="I25" s="103" t="e">
        <f t="shared" si="12"/>
        <v>#DIV/0!</v>
      </c>
      <c r="J25" s="100" t="e">
        <f t="shared" si="13"/>
        <v>#DIV/0!</v>
      </c>
      <c r="K25" s="103" t="e">
        <f t="shared" si="2"/>
        <v>#DIV/0!</v>
      </c>
      <c r="L25" s="100" t="e">
        <f t="shared" si="14"/>
        <v>#DIV/0!</v>
      </c>
      <c r="M25" s="103" t="e">
        <f t="array" ref="M25">SUM(IF($C$22:$C$33=Form!$B$39,IF($B$22:$B$33 &gt;$L25,IF($B$22:$B$33&lt;$L26,1,0),0),0))</f>
        <v>#DIV/0!</v>
      </c>
      <c r="N25" s="102" t="e">
        <f t="shared" si="3"/>
        <v>#DIV/0!</v>
      </c>
      <c r="O25" s="106" t="e">
        <f t="shared" si="15"/>
        <v>#DIV/0!</v>
      </c>
      <c r="P25" s="100" t="e">
        <f t="shared" si="16"/>
        <v>#DIV/0!</v>
      </c>
      <c r="Q25" s="101" t="e">
        <f t="shared" si="4"/>
        <v>#DIV/0!</v>
      </c>
      <c r="R25" s="100" t="e">
        <f t="shared" si="17"/>
        <v>#DIV/0!</v>
      </c>
      <c r="S25" s="103" t="e">
        <f t="array" ref="S25">SUM(IF($C$22:$C$33=Form!$B$40,IF($B$22:$B$33 &gt;$R25,IF($B$22:$B$33&lt;$R26,1,0),0),0))</f>
        <v>#DIV/0!</v>
      </c>
      <c r="T25" s="102" t="e">
        <f t="shared" si="5"/>
        <v>#DIV/0!</v>
      </c>
      <c r="U25" s="106" t="e">
        <f t="shared" si="18"/>
        <v>#DIV/0!</v>
      </c>
      <c r="V25" s="100" t="e">
        <f t="shared" si="19"/>
        <v>#DIV/0!</v>
      </c>
      <c r="W25" s="101" t="e">
        <f t="shared" si="6"/>
        <v>#DIV/0!</v>
      </c>
      <c r="X25" s="100" t="e">
        <f t="shared" si="20"/>
        <v>#DIV/0!</v>
      </c>
      <c r="Y25" s="101" t="e">
        <f t="array" ref="Y25">SUM(IF($C$22:$C$33=Form!$B$41,IF($B$22:$B$33 &gt;$X25,IF($B$22:$B$33&lt;$X26,1,0),0),0))</f>
        <v>#DIV/0!</v>
      </c>
      <c r="Z25" s="102" t="e">
        <f t="shared" si="7"/>
        <v>#DIV/0!</v>
      </c>
      <c r="AA25" s="103" t="e">
        <f t="shared" si="21"/>
        <v>#DIV/0!</v>
      </c>
      <c r="AB25" s="104" t="e">
        <f t="shared" si="22"/>
        <v>#DIV/0!</v>
      </c>
      <c r="AC25" s="101" t="e">
        <f t="shared" si="8"/>
        <v>#DIV/0!</v>
      </c>
      <c r="AD25" s="100" t="e">
        <f t="shared" si="23"/>
        <v>#DIV/0!</v>
      </c>
      <c r="AE25" s="101" t="e">
        <f t="array" ref="AE25">SUM(IF($C$22:$C$33=Form!$B$42,IF($B$22:$B$33 &gt;$AD25,IF($B$22:$B$33&lt;$AD26,1,0),0),0))</f>
        <v>#DIV/0!</v>
      </c>
      <c r="AF25" s="102" t="e">
        <f t="shared" si="9"/>
        <v>#DIV/0!</v>
      </c>
      <c r="AG25" s="103" t="e">
        <f t="shared" si="24"/>
        <v>#DIV/0!</v>
      </c>
    </row>
    <row r="26" spans="2:33">
      <c r="B26" s="61" t="str">
        <f>IF(Form!H51="","",Form!H51)</f>
        <v/>
      </c>
      <c r="C26" s="130" t="str">
        <f>IF(Form!C51="","",Form!C51)</f>
        <v/>
      </c>
      <c r="D26" s="100" t="e">
        <f t="shared" si="10"/>
        <v>#DIV/0!</v>
      </c>
      <c r="E26" s="101" t="e">
        <f t="shared" si="0"/>
        <v>#DIV/0!</v>
      </c>
      <c r="F26" s="100" t="e">
        <f t="shared" si="11"/>
        <v>#DIV/0!</v>
      </c>
      <c r="G26" s="103" t="e">
        <f t="array" ref="G26">SUM(IF($C$22:$C$33=Form!$B$38,IF($B$22:$B$33 &gt;=$F26,IF($B$22:$B$33&lt;=$F27,1,0),0),0))</f>
        <v>#DIV/0!</v>
      </c>
      <c r="H26" s="102" t="e">
        <f t="shared" si="1"/>
        <v>#DIV/0!</v>
      </c>
      <c r="I26" s="103" t="e">
        <f t="shared" si="12"/>
        <v>#DIV/0!</v>
      </c>
      <c r="J26" s="100" t="e">
        <f t="shared" si="13"/>
        <v>#DIV/0!</v>
      </c>
      <c r="K26" s="103" t="e">
        <f t="shared" si="2"/>
        <v>#DIV/0!</v>
      </c>
      <c r="L26" s="100" t="e">
        <f t="shared" si="14"/>
        <v>#DIV/0!</v>
      </c>
      <c r="M26" s="103" t="e">
        <f t="array" ref="M26">SUM(IF($C$22:$C$33=Form!$B$39,IF($B$22:$B$33 &gt;$L26,IF($B$22:$B$33&lt;$L27,1,0),0),0))</f>
        <v>#DIV/0!</v>
      </c>
      <c r="N26" s="102" t="e">
        <f t="shared" si="3"/>
        <v>#DIV/0!</v>
      </c>
      <c r="O26" s="106" t="e">
        <f t="shared" si="15"/>
        <v>#DIV/0!</v>
      </c>
      <c r="P26" s="100" t="e">
        <f t="shared" si="16"/>
        <v>#DIV/0!</v>
      </c>
      <c r="Q26" s="101" t="e">
        <f t="shared" si="4"/>
        <v>#DIV/0!</v>
      </c>
      <c r="R26" s="100" t="e">
        <f t="shared" si="17"/>
        <v>#DIV/0!</v>
      </c>
      <c r="S26" s="103" t="e">
        <f t="array" ref="S26">SUM(IF($C$22:$C$33=Form!$B$40,IF($B$22:$B$33 &gt;$R26,IF($B$22:$B$33&lt;$R27,1,0),0),0))</f>
        <v>#DIV/0!</v>
      </c>
      <c r="T26" s="102" t="e">
        <f t="shared" si="5"/>
        <v>#DIV/0!</v>
      </c>
      <c r="U26" s="106" t="e">
        <f t="shared" si="18"/>
        <v>#DIV/0!</v>
      </c>
      <c r="V26" s="100" t="e">
        <f t="shared" si="19"/>
        <v>#DIV/0!</v>
      </c>
      <c r="W26" s="101" t="e">
        <f t="shared" si="6"/>
        <v>#DIV/0!</v>
      </c>
      <c r="X26" s="100" t="e">
        <f t="shared" si="20"/>
        <v>#DIV/0!</v>
      </c>
      <c r="Y26" s="101" t="e">
        <f t="array" ref="Y26">SUM(IF($C$22:$C$33=Form!$B$41,IF($B$22:$B$33 &gt;$X26,IF($B$22:$B$33&lt;$X27,1,0),0),0))</f>
        <v>#DIV/0!</v>
      </c>
      <c r="Z26" s="102" t="e">
        <f t="shared" si="7"/>
        <v>#DIV/0!</v>
      </c>
      <c r="AA26" s="103" t="e">
        <f t="shared" si="21"/>
        <v>#DIV/0!</v>
      </c>
      <c r="AB26" s="104" t="e">
        <f t="shared" si="22"/>
        <v>#DIV/0!</v>
      </c>
      <c r="AC26" s="101" t="e">
        <f t="shared" si="8"/>
        <v>#DIV/0!</v>
      </c>
      <c r="AD26" s="100" t="e">
        <f t="shared" si="23"/>
        <v>#DIV/0!</v>
      </c>
      <c r="AE26" s="101" t="e">
        <f t="array" ref="AE26">SUM(IF($C$22:$C$33=Form!$B$42,IF($B$22:$B$33 &gt;$AD26,IF($B$22:$B$33&lt;$AD27,1,0),0),0))</f>
        <v>#DIV/0!</v>
      </c>
      <c r="AF26" s="102" t="e">
        <f t="shared" si="9"/>
        <v>#DIV/0!</v>
      </c>
      <c r="AG26" s="103" t="e">
        <f t="shared" si="24"/>
        <v>#DIV/0!</v>
      </c>
    </row>
    <row r="27" spans="2:33">
      <c r="B27" s="61" t="str">
        <f>IF(Form!H52="","",Form!H52)</f>
        <v/>
      </c>
      <c r="C27" s="130" t="str">
        <f>IF(Form!C52="","",Form!C52)</f>
        <v/>
      </c>
      <c r="D27" s="100" t="e">
        <f t="shared" si="10"/>
        <v>#DIV/0!</v>
      </c>
      <c r="E27" s="101" t="e">
        <f t="shared" si="0"/>
        <v>#DIV/0!</v>
      </c>
      <c r="F27" s="100" t="e">
        <f t="shared" si="11"/>
        <v>#DIV/0!</v>
      </c>
      <c r="G27" s="103" t="e">
        <f t="array" ref="G27">SUM(IF($C$22:$C$33=Form!$B$38,IF($B$22:$B$33 &gt;=$F27,IF($B$22:$B$33&lt;=$F28,1,0),0),0))</f>
        <v>#DIV/0!</v>
      </c>
      <c r="H27" s="102" t="e">
        <f t="shared" si="1"/>
        <v>#DIV/0!</v>
      </c>
      <c r="I27" s="103" t="e">
        <f t="shared" si="12"/>
        <v>#DIV/0!</v>
      </c>
      <c r="J27" s="100" t="e">
        <f t="shared" si="13"/>
        <v>#DIV/0!</v>
      </c>
      <c r="K27" s="103" t="e">
        <f t="shared" si="2"/>
        <v>#DIV/0!</v>
      </c>
      <c r="L27" s="100" t="e">
        <f t="shared" si="14"/>
        <v>#DIV/0!</v>
      </c>
      <c r="M27" s="103" t="e">
        <f t="array" ref="M27">SUM(IF($C$22:$C$33=Form!$B$39,IF($B$22:$B$33 &gt;$L27,IF($B$22:$B$33&lt;$L28,1,0),0),0))</f>
        <v>#DIV/0!</v>
      </c>
      <c r="N27" s="102" t="e">
        <f t="shared" si="3"/>
        <v>#DIV/0!</v>
      </c>
      <c r="O27" s="106" t="e">
        <f t="shared" si="15"/>
        <v>#DIV/0!</v>
      </c>
      <c r="P27" s="100" t="e">
        <f t="shared" si="16"/>
        <v>#DIV/0!</v>
      </c>
      <c r="Q27" s="101" t="e">
        <f t="shared" si="4"/>
        <v>#DIV/0!</v>
      </c>
      <c r="R27" s="100" t="e">
        <f t="shared" si="17"/>
        <v>#DIV/0!</v>
      </c>
      <c r="S27" s="103" t="e">
        <f t="array" ref="S27">SUM(IF($C$22:$C$33=Form!$B$40,IF($B$22:$B$33 &gt;$R27,IF($B$22:$B$33&lt;$R28,1,0),0),0))</f>
        <v>#DIV/0!</v>
      </c>
      <c r="T27" s="102" t="e">
        <f t="shared" si="5"/>
        <v>#DIV/0!</v>
      </c>
      <c r="U27" s="106" t="e">
        <f t="shared" si="18"/>
        <v>#DIV/0!</v>
      </c>
      <c r="V27" s="100" t="e">
        <f t="shared" si="19"/>
        <v>#DIV/0!</v>
      </c>
      <c r="W27" s="101" t="e">
        <f t="shared" si="6"/>
        <v>#DIV/0!</v>
      </c>
      <c r="X27" s="100" t="e">
        <f t="shared" si="20"/>
        <v>#DIV/0!</v>
      </c>
      <c r="Y27" s="101" t="e">
        <f t="array" ref="Y27">SUM(IF($C$22:$C$33=Form!$B$41,IF($B$22:$B$33 &gt;$X27,IF($B$22:$B$33&lt;$X28,1,0),0),0))</f>
        <v>#DIV/0!</v>
      </c>
      <c r="Z27" s="102" t="e">
        <f t="shared" si="7"/>
        <v>#DIV/0!</v>
      </c>
      <c r="AA27" s="103" t="e">
        <f t="shared" si="21"/>
        <v>#DIV/0!</v>
      </c>
      <c r="AB27" s="104" t="e">
        <f t="shared" si="22"/>
        <v>#DIV/0!</v>
      </c>
      <c r="AC27" s="101" t="e">
        <f t="shared" si="8"/>
        <v>#DIV/0!</v>
      </c>
      <c r="AD27" s="100" t="e">
        <f t="shared" si="23"/>
        <v>#DIV/0!</v>
      </c>
      <c r="AE27" s="101" t="e">
        <f t="array" ref="AE27">SUM(IF($C$22:$C$33=Form!$B$42,IF($B$22:$B$33 &gt;$AD27,IF($B$22:$B$33&lt;$AD28,1,0),0),0))</f>
        <v>#DIV/0!</v>
      </c>
      <c r="AF27" s="102" t="e">
        <f t="shared" si="9"/>
        <v>#DIV/0!</v>
      </c>
      <c r="AG27" s="103" t="e">
        <f t="shared" si="24"/>
        <v>#DIV/0!</v>
      </c>
    </row>
    <row r="28" spans="2:33">
      <c r="B28" s="61" t="str">
        <f>IF(Form!H53="","",Form!H53)</f>
        <v/>
      </c>
      <c r="C28" s="130" t="str">
        <f>IF(Form!C53="","",Form!C53)</f>
        <v/>
      </c>
      <c r="D28" s="100" t="e">
        <f t="shared" si="10"/>
        <v>#DIV/0!</v>
      </c>
      <c r="E28" s="101" t="e">
        <f t="shared" si="0"/>
        <v>#DIV/0!</v>
      </c>
      <c r="F28" s="100" t="e">
        <f t="shared" si="11"/>
        <v>#DIV/0!</v>
      </c>
      <c r="G28" s="103" t="e">
        <f t="array" ref="G28">SUM(IF($C$22:$C$33=Form!$B$38,IF($B$22:$B$33 &gt;=$F28,IF($B$22:$B$33&lt;=$F29,1,0),0),0))</f>
        <v>#DIV/0!</v>
      </c>
      <c r="H28" s="102" t="e">
        <f t="shared" si="1"/>
        <v>#DIV/0!</v>
      </c>
      <c r="I28" s="103" t="e">
        <f t="shared" si="12"/>
        <v>#DIV/0!</v>
      </c>
      <c r="J28" s="100" t="e">
        <f t="shared" si="13"/>
        <v>#DIV/0!</v>
      </c>
      <c r="K28" s="103" t="e">
        <f t="shared" si="2"/>
        <v>#DIV/0!</v>
      </c>
      <c r="L28" s="100" t="e">
        <f t="shared" si="14"/>
        <v>#DIV/0!</v>
      </c>
      <c r="M28" s="103" t="e">
        <f t="array" ref="M28">SUM(IF($C$22:$C$33=Form!$B$39,IF($B$22:$B$33 &gt;$L28,IF($B$22:$B$33&lt;$L29,1,0),0),0))</f>
        <v>#DIV/0!</v>
      </c>
      <c r="N28" s="102" t="e">
        <f t="shared" si="3"/>
        <v>#DIV/0!</v>
      </c>
      <c r="O28" s="106" t="e">
        <f t="shared" si="15"/>
        <v>#DIV/0!</v>
      </c>
      <c r="P28" s="100" t="e">
        <f t="shared" si="16"/>
        <v>#DIV/0!</v>
      </c>
      <c r="Q28" s="101" t="e">
        <f t="shared" si="4"/>
        <v>#DIV/0!</v>
      </c>
      <c r="R28" s="100" t="e">
        <f t="shared" si="17"/>
        <v>#DIV/0!</v>
      </c>
      <c r="S28" s="103" t="e">
        <f t="array" ref="S28">SUM(IF($C$22:$C$33=Form!$B$40,IF($B$22:$B$33 &gt;$R28,IF($B$22:$B$33&lt;$R29,1,0),0),0))</f>
        <v>#DIV/0!</v>
      </c>
      <c r="T28" s="102" t="e">
        <f t="shared" si="5"/>
        <v>#DIV/0!</v>
      </c>
      <c r="U28" s="106" t="e">
        <f t="shared" si="18"/>
        <v>#DIV/0!</v>
      </c>
      <c r="V28" s="100" t="e">
        <f t="shared" si="19"/>
        <v>#DIV/0!</v>
      </c>
      <c r="W28" s="101" t="e">
        <f t="shared" si="6"/>
        <v>#DIV/0!</v>
      </c>
      <c r="X28" s="100" t="e">
        <f t="shared" si="20"/>
        <v>#DIV/0!</v>
      </c>
      <c r="Y28" s="101" t="e">
        <f t="array" ref="Y28">SUM(IF($C$22:$C$33=Form!$B$41,IF($B$22:$B$33 &gt;$X28,IF($B$22:$B$33&lt;$X29,1,0),0),0))</f>
        <v>#DIV/0!</v>
      </c>
      <c r="Z28" s="102" t="e">
        <f t="shared" si="7"/>
        <v>#DIV/0!</v>
      </c>
      <c r="AA28" s="103" t="e">
        <f t="shared" si="21"/>
        <v>#DIV/0!</v>
      </c>
      <c r="AB28" s="104" t="e">
        <f t="shared" si="22"/>
        <v>#DIV/0!</v>
      </c>
      <c r="AC28" s="101" t="e">
        <f t="shared" si="8"/>
        <v>#DIV/0!</v>
      </c>
      <c r="AD28" s="100" t="e">
        <f t="shared" si="23"/>
        <v>#DIV/0!</v>
      </c>
      <c r="AE28" s="101" t="e">
        <f t="array" ref="AE28">SUM(IF($C$22:$C$33=Form!$B$42,IF($B$22:$B$33 &gt;$AD28,IF($B$22:$B$33&lt;$AD29,1,0),0),0))</f>
        <v>#DIV/0!</v>
      </c>
      <c r="AF28" s="102" t="e">
        <f t="shared" si="9"/>
        <v>#DIV/0!</v>
      </c>
      <c r="AG28" s="103" t="e">
        <f t="shared" si="24"/>
        <v>#DIV/0!</v>
      </c>
    </row>
    <row r="29" spans="2:33">
      <c r="B29" s="61" t="str">
        <f>IF(Form!H54="","",Form!H54)</f>
        <v/>
      </c>
      <c r="C29" s="130" t="str">
        <f>IF(Form!C54="","",Form!C54)</f>
        <v/>
      </c>
      <c r="D29" s="100" t="e">
        <f t="shared" si="10"/>
        <v>#DIV/0!</v>
      </c>
      <c r="E29" s="101" t="e">
        <f t="shared" si="0"/>
        <v>#DIV/0!</v>
      </c>
      <c r="F29" s="100" t="e">
        <f t="shared" si="11"/>
        <v>#DIV/0!</v>
      </c>
      <c r="G29" s="103" t="e">
        <f t="array" ref="G29">SUM(IF($C$22:$C$33=Form!$B$38,IF($B$22:$B$33 &gt;=$F29,IF($B$22:$B$33&lt;=$F30,1,0),0),0))</f>
        <v>#DIV/0!</v>
      </c>
      <c r="H29" s="102" t="e">
        <f t="shared" si="1"/>
        <v>#DIV/0!</v>
      </c>
      <c r="I29" s="103" t="e">
        <f t="shared" si="12"/>
        <v>#DIV/0!</v>
      </c>
      <c r="J29" s="100" t="e">
        <f t="shared" si="13"/>
        <v>#DIV/0!</v>
      </c>
      <c r="K29" s="103" t="e">
        <f t="shared" si="2"/>
        <v>#DIV/0!</v>
      </c>
      <c r="L29" s="100" t="e">
        <f t="shared" si="14"/>
        <v>#DIV/0!</v>
      </c>
      <c r="M29" s="103" t="e">
        <f t="array" ref="M29">SUM(IF($C$22:$C$33=Form!$B$39,IF($B$22:$B$33 &gt;$L29,IF($B$22:$B$33&lt;$L30,1,0),0),0))</f>
        <v>#DIV/0!</v>
      </c>
      <c r="N29" s="102" t="e">
        <f t="shared" si="3"/>
        <v>#DIV/0!</v>
      </c>
      <c r="O29" s="106" t="e">
        <f t="shared" si="15"/>
        <v>#DIV/0!</v>
      </c>
      <c r="P29" s="100" t="e">
        <f t="shared" si="16"/>
        <v>#DIV/0!</v>
      </c>
      <c r="Q29" s="101" t="e">
        <f t="shared" si="4"/>
        <v>#DIV/0!</v>
      </c>
      <c r="R29" s="100" t="e">
        <f t="shared" si="17"/>
        <v>#DIV/0!</v>
      </c>
      <c r="S29" s="103" t="e">
        <f t="array" ref="S29">SUM(IF($C$22:$C$33=Form!$B$40,IF($B$22:$B$33 &gt;$R29,IF($B$22:$B$33&lt;$R30,1,0),0),0))</f>
        <v>#DIV/0!</v>
      </c>
      <c r="T29" s="102" t="e">
        <f t="shared" si="5"/>
        <v>#DIV/0!</v>
      </c>
      <c r="U29" s="106" t="e">
        <f t="shared" si="18"/>
        <v>#DIV/0!</v>
      </c>
      <c r="V29" s="100" t="e">
        <f t="shared" si="19"/>
        <v>#DIV/0!</v>
      </c>
      <c r="W29" s="101" t="e">
        <f t="shared" si="6"/>
        <v>#DIV/0!</v>
      </c>
      <c r="X29" s="100" t="e">
        <f t="shared" si="20"/>
        <v>#DIV/0!</v>
      </c>
      <c r="Y29" s="101" t="e">
        <f t="array" ref="Y29">SUM(IF($C$22:$C$33=Form!$B$41,IF($B$22:$B$33 &gt;$X29,IF($B$22:$B$33&lt;$X30,1,0),0),0))</f>
        <v>#DIV/0!</v>
      </c>
      <c r="Z29" s="102" t="e">
        <f t="shared" si="7"/>
        <v>#DIV/0!</v>
      </c>
      <c r="AA29" s="103" t="e">
        <f t="shared" si="21"/>
        <v>#DIV/0!</v>
      </c>
      <c r="AB29" s="104" t="e">
        <f t="shared" si="22"/>
        <v>#DIV/0!</v>
      </c>
      <c r="AC29" s="101" t="e">
        <f t="shared" si="8"/>
        <v>#DIV/0!</v>
      </c>
      <c r="AD29" s="100" t="e">
        <f t="shared" si="23"/>
        <v>#DIV/0!</v>
      </c>
      <c r="AE29" s="101" t="e">
        <f t="array" ref="AE29">SUM(IF($C$22:$C$33=Form!$B$42,IF($B$22:$B$33 &gt;$AD29,IF($B$22:$B$33&lt;$AD30,1,0),0),0))</f>
        <v>#DIV/0!</v>
      </c>
      <c r="AF29" s="102" t="e">
        <f t="shared" si="9"/>
        <v>#DIV/0!</v>
      </c>
      <c r="AG29" s="103" t="e">
        <f t="shared" si="24"/>
        <v>#DIV/0!</v>
      </c>
    </row>
    <row r="30" spans="2:33">
      <c r="B30" s="61" t="str">
        <f>IF(Form!H55="","",Form!H55)</f>
        <v/>
      </c>
      <c r="C30" s="130" t="str">
        <f>IF(Form!C55="","",Form!C55)</f>
        <v/>
      </c>
      <c r="D30" s="100" t="e">
        <f t="shared" si="10"/>
        <v>#DIV/0!</v>
      </c>
      <c r="E30" s="101" t="e">
        <f t="shared" si="0"/>
        <v>#DIV/0!</v>
      </c>
      <c r="F30" s="100" t="e">
        <f t="shared" si="11"/>
        <v>#DIV/0!</v>
      </c>
      <c r="G30" s="103" t="e">
        <f t="array" ref="G30">SUM(IF($C$22:$C$33=Form!$B$38,IF($B$22:$B$33 &gt;=$F30,IF($B$22:$B$33&lt;=$F31,1,0),0),0))</f>
        <v>#DIV/0!</v>
      </c>
      <c r="H30" s="102" t="e">
        <f t="shared" si="1"/>
        <v>#DIV/0!</v>
      </c>
      <c r="I30" s="103" t="e">
        <f t="shared" si="12"/>
        <v>#DIV/0!</v>
      </c>
      <c r="J30" s="100" t="e">
        <f t="shared" si="13"/>
        <v>#DIV/0!</v>
      </c>
      <c r="K30" s="103" t="e">
        <f t="shared" si="2"/>
        <v>#DIV/0!</v>
      </c>
      <c r="L30" s="100" t="e">
        <f t="shared" si="14"/>
        <v>#DIV/0!</v>
      </c>
      <c r="M30" s="103" t="e">
        <f t="array" ref="M30">SUM(IF($C$22:$C$33=Form!$B$39,IF($B$22:$B$33 &gt;$L30,IF($B$22:$B$33&lt;$L31,1,0),0),0))</f>
        <v>#DIV/0!</v>
      </c>
      <c r="N30" s="102" t="e">
        <f t="shared" si="3"/>
        <v>#DIV/0!</v>
      </c>
      <c r="O30" s="106" t="e">
        <f t="shared" si="15"/>
        <v>#DIV/0!</v>
      </c>
      <c r="P30" s="100" t="e">
        <f t="shared" si="16"/>
        <v>#DIV/0!</v>
      </c>
      <c r="Q30" s="101" t="e">
        <f t="shared" si="4"/>
        <v>#DIV/0!</v>
      </c>
      <c r="R30" s="100" t="e">
        <f t="shared" si="17"/>
        <v>#DIV/0!</v>
      </c>
      <c r="S30" s="103" t="e">
        <f t="array" ref="S30">SUM(IF($C$22:$C$33=Form!$B$40,IF($B$22:$B$33 &gt;$R30,IF($B$22:$B$33&lt;$R31,1,0),0),0))</f>
        <v>#DIV/0!</v>
      </c>
      <c r="T30" s="102" t="e">
        <f t="shared" si="5"/>
        <v>#DIV/0!</v>
      </c>
      <c r="U30" s="106" t="e">
        <f t="shared" si="18"/>
        <v>#DIV/0!</v>
      </c>
      <c r="V30" s="100" t="e">
        <f t="shared" si="19"/>
        <v>#DIV/0!</v>
      </c>
      <c r="W30" s="101" t="e">
        <f t="shared" si="6"/>
        <v>#DIV/0!</v>
      </c>
      <c r="X30" s="100" t="e">
        <f t="shared" si="20"/>
        <v>#DIV/0!</v>
      </c>
      <c r="Y30" s="101" t="e">
        <f t="array" ref="Y30">SUM(IF($C$22:$C$33=Form!$B$41,IF($B$22:$B$33 &gt;$X30,IF($B$22:$B$33&lt;$X31,1,0),0),0))</f>
        <v>#DIV/0!</v>
      </c>
      <c r="Z30" s="102" t="e">
        <f t="shared" si="7"/>
        <v>#DIV/0!</v>
      </c>
      <c r="AA30" s="103" t="e">
        <f t="shared" si="21"/>
        <v>#DIV/0!</v>
      </c>
      <c r="AB30" s="104" t="e">
        <f t="shared" si="22"/>
        <v>#DIV/0!</v>
      </c>
      <c r="AC30" s="101" t="e">
        <f t="shared" si="8"/>
        <v>#DIV/0!</v>
      </c>
      <c r="AD30" s="100" t="e">
        <f t="shared" si="23"/>
        <v>#DIV/0!</v>
      </c>
      <c r="AE30" s="101" t="e">
        <f t="array" ref="AE30">SUM(IF($C$22:$C$33=Form!$B$42,IF($B$22:$B$33 &gt;$AD30,IF($B$22:$B$33&lt;$AD31,1,0),0),0))</f>
        <v>#DIV/0!</v>
      </c>
      <c r="AF30" s="102" t="e">
        <f t="shared" si="9"/>
        <v>#DIV/0!</v>
      </c>
      <c r="AG30" s="103" t="e">
        <f t="shared" si="24"/>
        <v>#DIV/0!</v>
      </c>
    </row>
    <row r="31" spans="2:33">
      <c r="B31" s="61" t="str">
        <f>IF(Form!H56="","",Form!H56)</f>
        <v/>
      </c>
      <c r="C31" s="130" t="str">
        <f>IF(Form!C56="","",Form!C56)</f>
        <v/>
      </c>
      <c r="D31" s="100" t="e">
        <f t="shared" si="10"/>
        <v>#DIV/0!</v>
      </c>
      <c r="E31" s="101" t="e">
        <f t="shared" si="0"/>
        <v>#DIV/0!</v>
      </c>
      <c r="F31" s="100" t="e">
        <f t="shared" si="11"/>
        <v>#DIV/0!</v>
      </c>
      <c r="G31" s="103" t="e">
        <f t="array" ref="G31">SUM(IF($C$22:$C$33=Form!$B$38,IF($B$22:$B$33 &gt;=$F31,IF($B$22:$B$33&lt;=$F32,1,0),0),0))</f>
        <v>#DIV/0!</v>
      </c>
      <c r="H31" s="102" t="e">
        <f t="shared" si="1"/>
        <v>#DIV/0!</v>
      </c>
      <c r="I31" s="103" t="e">
        <f t="shared" si="12"/>
        <v>#DIV/0!</v>
      </c>
      <c r="J31" s="100" t="e">
        <f t="shared" si="13"/>
        <v>#DIV/0!</v>
      </c>
      <c r="K31" s="103" t="e">
        <f t="shared" si="2"/>
        <v>#DIV/0!</v>
      </c>
      <c r="L31" s="100" t="e">
        <f t="shared" si="14"/>
        <v>#DIV/0!</v>
      </c>
      <c r="M31" s="103" t="e">
        <f t="array" ref="M31">SUM(IF($C$22:$C$33=Form!$B$39,IF($B$22:$B$33 &gt;$L31,IF($B$22:$B$33&lt;$L32,1,0),0),0))</f>
        <v>#DIV/0!</v>
      </c>
      <c r="N31" s="102" t="e">
        <f t="shared" si="3"/>
        <v>#DIV/0!</v>
      </c>
      <c r="O31" s="106" t="e">
        <f t="shared" si="15"/>
        <v>#DIV/0!</v>
      </c>
      <c r="P31" s="100" t="e">
        <f t="shared" si="16"/>
        <v>#DIV/0!</v>
      </c>
      <c r="Q31" s="101" t="e">
        <f t="shared" si="4"/>
        <v>#DIV/0!</v>
      </c>
      <c r="R31" s="100" t="e">
        <f t="shared" si="17"/>
        <v>#DIV/0!</v>
      </c>
      <c r="S31" s="103" t="e">
        <f t="array" ref="S31">SUM(IF($C$22:$C$33=Form!$B$40,IF($B$22:$B$33 &gt;$R31,IF($B$22:$B$33&lt;$R32,1,0),0),0))</f>
        <v>#DIV/0!</v>
      </c>
      <c r="T31" s="102" t="e">
        <f t="shared" si="5"/>
        <v>#DIV/0!</v>
      </c>
      <c r="U31" s="106" t="e">
        <f t="shared" si="18"/>
        <v>#DIV/0!</v>
      </c>
      <c r="V31" s="100" t="e">
        <f t="shared" si="19"/>
        <v>#DIV/0!</v>
      </c>
      <c r="W31" s="101" t="e">
        <f t="shared" si="6"/>
        <v>#DIV/0!</v>
      </c>
      <c r="X31" s="100" t="e">
        <f t="shared" si="20"/>
        <v>#DIV/0!</v>
      </c>
      <c r="Y31" s="101" t="e">
        <f t="array" ref="Y31">SUM(IF($C$22:$C$33=Form!$B$41,IF($B$22:$B$33 &gt;$X31,IF($B$22:$B$33&lt;$X32,1,0),0),0))</f>
        <v>#DIV/0!</v>
      </c>
      <c r="Z31" s="102" t="e">
        <f t="shared" si="7"/>
        <v>#DIV/0!</v>
      </c>
      <c r="AA31" s="103" t="e">
        <f t="shared" si="21"/>
        <v>#DIV/0!</v>
      </c>
      <c r="AB31" s="104" t="e">
        <f t="shared" si="22"/>
        <v>#DIV/0!</v>
      </c>
      <c r="AC31" s="101" t="e">
        <f t="shared" si="8"/>
        <v>#DIV/0!</v>
      </c>
      <c r="AD31" s="100" t="e">
        <f t="shared" si="23"/>
        <v>#DIV/0!</v>
      </c>
      <c r="AE31" s="101" t="e">
        <f t="array" ref="AE31">SUM(IF($C$22:$C$33=Form!$B$42,IF($B$22:$B$33 &gt;$AD31,IF($B$22:$B$33&lt;$AD32,1,0),0),0))</f>
        <v>#DIV/0!</v>
      </c>
      <c r="AF31" s="102" t="e">
        <f t="shared" si="9"/>
        <v>#DIV/0!</v>
      </c>
      <c r="AG31" s="103" t="e">
        <f t="shared" si="24"/>
        <v>#DIV/0!</v>
      </c>
    </row>
    <row r="32" spans="2:33">
      <c r="B32" s="61" t="str">
        <f>IF(Form!H57="","",Form!H57)</f>
        <v/>
      </c>
      <c r="C32" s="130" t="str">
        <f>IF(Form!C57="","",Form!C57)</f>
        <v/>
      </c>
      <c r="D32" s="100" t="e">
        <f t="shared" si="10"/>
        <v>#DIV/0!</v>
      </c>
      <c r="E32" s="101" t="e">
        <f t="shared" si="0"/>
        <v>#DIV/0!</v>
      </c>
      <c r="F32" s="100" t="e">
        <f t="shared" si="11"/>
        <v>#DIV/0!</v>
      </c>
      <c r="G32" s="103" t="e">
        <f t="array" ref="G32">SUM(IF($C$22:$C$33=Form!$B$38,IF($B$22:$B$33 &gt;=$F32,IF($B$22:$B$33&lt;=$F33,1,0),0),0))</f>
        <v>#DIV/0!</v>
      </c>
      <c r="H32" s="102" t="e">
        <f t="shared" si="1"/>
        <v>#DIV/0!</v>
      </c>
      <c r="I32" s="103" t="e">
        <f t="shared" si="12"/>
        <v>#DIV/0!</v>
      </c>
      <c r="J32" s="100" t="e">
        <f t="shared" si="13"/>
        <v>#DIV/0!</v>
      </c>
      <c r="K32" s="103" t="e">
        <f t="shared" si="2"/>
        <v>#DIV/0!</v>
      </c>
      <c r="L32" s="100" t="e">
        <f t="shared" si="14"/>
        <v>#DIV/0!</v>
      </c>
      <c r="M32" s="103" t="e">
        <f t="array" ref="M32">SUM(IF($C$22:$C$33=Form!$B$39,IF($B$22:$B$33 &gt;$L32,IF($B$22:$B$33&lt;$L33,1,0),0),0))</f>
        <v>#DIV/0!</v>
      </c>
      <c r="N32" s="102" t="e">
        <f t="shared" si="3"/>
        <v>#DIV/0!</v>
      </c>
      <c r="O32" s="106" t="e">
        <f t="shared" si="15"/>
        <v>#DIV/0!</v>
      </c>
      <c r="P32" s="100" t="e">
        <f t="shared" si="16"/>
        <v>#DIV/0!</v>
      </c>
      <c r="Q32" s="101" t="e">
        <f t="shared" si="4"/>
        <v>#DIV/0!</v>
      </c>
      <c r="R32" s="100" t="e">
        <f t="shared" si="17"/>
        <v>#DIV/0!</v>
      </c>
      <c r="S32" s="103" t="e">
        <f t="array" ref="S32">SUM(IF($C$22:$C$33=Form!$B$40,IF($B$22:$B$33 &gt;$R32,IF($B$22:$B$33&lt;$R33,1,0),0),0))</f>
        <v>#DIV/0!</v>
      </c>
      <c r="T32" s="102" t="e">
        <f t="shared" si="5"/>
        <v>#DIV/0!</v>
      </c>
      <c r="U32" s="106" t="e">
        <f t="shared" si="18"/>
        <v>#DIV/0!</v>
      </c>
      <c r="V32" s="100" t="e">
        <f t="shared" si="19"/>
        <v>#DIV/0!</v>
      </c>
      <c r="W32" s="101" t="e">
        <f t="shared" si="6"/>
        <v>#DIV/0!</v>
      </c>
      <c r="X32" s="100" t="e">
        <f t="shared" si="20"/>
        <v>#DIV/0!</v>
      </c>
      <c r="Y32" s="101" t="e">
        <f t="array" ref="Y32">SUM(IF($C$22:$C$33=Form!$B$41,IF($B$22:$B$33 &gt;$X32,IF($B$22:$B$33&lt;$X33,1,0),0),0))</f>
        <v>#DIV/0!</v>
      </c>
      <c r="Z32" s="102" t="e">
        <f t="shared" si="7"/>
        <v>#DIV/0!</v>
      </c>
      <c r="AA32" s="103" t="e">
        <f t="shared" si="21"/>
        <v>#DIV/0!</v>
      </c>
      <c r="AB32" s="104" t="e">
        <f t="shared" si="22"/>
        <v>#DIV/0!</v>
      </c>
      <c r="AC32" s="101" t="e">
        <f t="shared" si="8"/>
        <v>#DIV/0!</v>
      </c>
      <c r="AD32" s="100" t="e">
        <f t="shared" si="23"/>
        <v>#DIV/0!</v>
      </c>
      <c r="AE32" s="101" t="e">
        <f t="array" ref="AE32">SUM(IF($C$22:$C$33=Form!$B$42,IF($B$22:$B$33 &gt;$AD32,IF($B$22:$B$33&lt;$AD33,1,0),0),0))</f>
        <v>#DIV/0!</v>
      </c>
      <c r="AF32" s="102" t="e">
        <f t="shared" si="9"/>
        <v>#DIV/0!</v>
      </c>
      <c r="AG32" s="103" t="e">
        <f t="shared" si="24"/>
        <v>#DIV/0!</v>
      </c>
    </row>
    <row r="33" spans="2:33">
      <c r="B33" s="61" t="str">
        <f>IF(Form!H58="","",Form!H58)</f>
        <v/>
      </c>
      <c r="C33" s="130" t="str">
        <f>IF(Form!C58="","",Form!C58)</f>
        <v/>
      </c>
      <c r="D33" s="100" t="e">
        <f t="shared" si="10"/>
        <v>#DIV/0!</v>
      </c>
      <c r="E33" s="101" t="e">
        <f t="shared" si="0"/>
        <v>#DIV/0!</v>
      </c>
      <c r="F33" s="100" t="e">
        <f t="shared" si="11"/>
        <v>#DIV/0!</v>
      </c>
      <c r="G33" s="103" t="e">
        <f t="array" ref="G33">SUM(IF($C$22:$C$33=Form!$B$38,IF($B$22:$B$33 &gt;=$F33,IF($B$22:$B$33&lt;=#REF!,1,0),0),0))</f>
        <v>#DIV/0!</v>
      </c>
      <c r="H33" s="102" t="e">
        <f>(_xlfn.NORM.DIST(#REF!,F$3,H$3,TRUE)-_xlfn.NORM.DIST(F33,F$3,H$3,TRUE))*SUM(G$22:G$33)</f>
        <v>#REF!</v>
      </c>
      <c r="I33" s="103" t="e">
        <f t="shared" si="12"/>
        <v>#DIV/0!</v>
      </c>
      <c r="J33" s="100" t="e">
        <f t="shared" si="13"/>
        <v>#DIV/0!</v>
      </c>
      <c r="K33" s="103" t="e">
        <f t="shared" si="2"/>
        <v>#DIV/0!</v>
      </c>
      <c r="L33" s="100" t="e">
        <f t="shared" si="14"/>
        <v>#DIV/0!</v>
      </c>
      <c r="M33" s="103" t="e">
        <f t="array" ref="M33">SUM(IF($C$22:$C$33=Form!$B$39,IF($B$22:$B$33 &gt;$L33,IF($B$22:$B$33&lt;#REF!,1,0),0),0))</f>
        <v>#DIV/0!</v>
      </c>
      <c r="N33" s="102" t="e">
        <f>(_xlfn.NORM.DIST(#REF!,L$3,N$3,TRUE)-_xlfn.NORM.DIST(L33,L$3,N$3,TRUE))*SUM(M$22:M$33)</f>
        <v>#REF!</v>
      </c>
      <c r="O33" s="106" t="e">
        <f t="shared" si="15"/>
        <v>#DIV/0!</v>
      </c>
      <c r="P33" s="100" t="e">
        <f t="shared" si="16"/>
        <v>#DIV/0!</v>
      </c>
      <c r="Q33" s="101" t="e">
        <f t="shared" si="4"/>
        <v>#DIV/0!</v>
      </c>
      <c r="R33" s="100" t="e">
        <f t="shared" si="17"/>
        <v>#DIV/0!</v>
      </c>
      <c r="S33" s="103" t="e">
        <f t="array" ref="S33">SUM(IF($C$22:$C$33=Form!$B$40,IF($B$22:$B$33 &gt;$R33,IF($B$22:$B$33&lt;#REF!,1,0),0),0))</f>
        <v>#DIV/0!</v>
      </c>
      <c r="T33" s="102" t="e">
        <f>(_xlfn.NORM.DIST(#REF!,R$3,T$3,TRUE)-_xlfn.NORM.DIST(R33,R$3,T$3,TRUE))*SUM(S$22:S$33)</f>
        <v>#REF!</v>
      </c>
      <c r="U33" s="106" t="e">
        <f t="shared" si="18"/>
        <v>#DIV/0!</v>
      </c>
      <c r="V33" s="100" t="e">
        <f t="shared" si="19"/>
        <v>#DIV/0!</v>
      </c>
      <c r="W33" s="101" t="e">
        <f t="shared" si="6"/>
        <v>#DIV/0!</v>
      </c>
      <c r="X33" s="100" t="e">
        <f t="shared" si="20"/>
        <v>#DIV/0!</v>
      </c>
      <c r="Y33" s="101" t="e">
        <f t="array" ref="Y33">SUM(IF($C$22:$C$33=Form!$B$41,IF($B$22:$B$33 &gt;$X33,IF($B$22:$B$33&lt;#REF!,1,0),0),0))</f>
        <v>#DIV/0!</v>
      </c>
      <c r="Z33" s="102" t="e">
        <f>(_xlfn.NORM.DIST(#REF!,X$3,Z$3,TRUE)-_xlfn.NORM.DIST(X33,X$3,Z$3,TRUE))*SUM(Y$22:Y$33)</f>
        <v>#REF!</v>
      </c>
      <c r="AA33" s="103" t="e">
        <f t="shared" si="21"/>
        <v>#DIV/0!</v>
      </c>
      <c r="AB33" s="104" t="e">
        <f t="shared" si="22"/>
        <v>#DIV/0!</v>
      </c>
      <c r="AC33" s="101" t="e">
        <f t="shared" si="8"/>
        <v>#DIV/0!</v>
      </c>
      <c r="AD33" s="100" t="e">
        <f t="shared" si="23"/>
        <v>#DIV/0!</v>
      </c>
      <c r="AE33" s="101" t="e">
        <f t="array" ref="AE33">SUM(IF($C$22:$C$33=Form!$B$42,IF($B$22:$B$33 &gt;$AD33,IF($B$22:$B$33&lt;#REF!,1,0),0),0))</f>
        <v>#DIV/0!</v>
      </c>
      <c r="AF33" s="102" t="e">
        <f>(_xlfn.NORM.DIST(#REF!,AD$3,AF$3,TRUE)-_xlfn.NORM.DIST(AD33,AD$3,AF$3,TRUE))*SUM(AE$22:AE$33)</f>
        <v>#REF!</v>
      </c>
      <c r="AG33" s="103" t="e">
        <f t="shared" si="24"/>
        <v>#DIV/0!</v>
      </c>
    </row>
  </sheetData>
  <sheetProtection password="9560" sheet="1" objects="1" scenarios="1" selectLockedCells="1"/>
  <mergeCells count="21">
    <mergeCell ref="V20:X20"/>
    <mergeCell ref="Y20:AA20"/>
    <mergeCell ref="AB20:AD20"/>
    <mergeCell ref="AE20:AG20"/>
    <mergeCell ref="B20:C20"/>
    <mergeCell ref="D20:F20"/>
    <mergeCell ref="G20:I20"/>
    <mergeCell ref="M20:O20"/>
    <mergeCell ref="J20:L20"/>
    <mergeCell ref="P20:R20"/>
    <mergeCell ref="S20:U20"/>
    <mergeCell ref="X2:Z2"/>
    <mergeCell ref="AD2:AF2"/>
    <mergeCell ref="W8:Z8"/>
    <mergeCell ref="AC8:AF8"/>
    <mergeCell ref="E8:H8"/>
    <mergeCell ref="K8:N8"/>
    <mergeCell ref="Q8:T8"/>
    <mergeCell ref="F2:H2"/>
    <mergeCell ref="L2:N2"/>
    <mergeCell ref="R2:T2"/>
  </mergeCells>
  <conditionalFormatting sqref="H6 N6 T6 F6 L6 R6 X6 Z6 AD6 AF6">
    <cfRule type="cellIs" dxfId="92" priority="24" operator="lessThan">
      <formula>1</formula>
    </cfRule>
  </conditionalFormatting>
  <conditionalFormatting sqref="D22:AG33">
    <cfRule type="containsErrors" dxfId="91" priority="23">
      <formula>ISERROR(D22)</formula>
    </cfRule>
  </conditionalFormatting>
  <conditionalFormatting sqref="E3:AF8">
    <cfRule type="containsErrors" dxfId="90" priority="22">
      <formula>ISERROR(E3)</formula>
    </cfRule>
  </conditionalFormatting>
  <conditionalFormatting sqref="F7 L7 R7 X7 AD7">
    <cfRule type="cellIs" dxfId="89" priority="5" operator="greaterThan">
      <formula>$H$7</formula>
    </cfRule>
  </conditionalFormatting>
  <conditionalFormatting sqref="E8 K8 Q8 W8 AC8">
    <cfRule type="containsText" dxfId="88" priority="3" operator="containsText" text="Not">
      <formula>NOT(ISERROR(SEARCH("Not",E8)))</formula>
    </cfRule>
    <cfRule type="containsText" dxfId="87" priority="4" operator="containsText" text="Valid">
      <formula>NOT(ISERROR(SEARCH("Valid",E8)))</formula>
    </cfRule>
  </conditionalFormatting>
  <pageMargins left="0.7" right="0.7" top="0.75" bottom="0.75" header="0.3" footer="0.3"/>
  <pageSetup scale="98" orientation="landscape" r:id="rId1"/>
  <colBreaks count="4" manualBreakCount="4">
    <brk id="9" min="1" max="33" man="1"/>
    <brk id="15" min="1" max="33" man="1"/>
    <brk id="21" min="1" max="33" man="1"/>
    <brk id="27" min="1" max="3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showGridLines="0" zoomScale="58" zoomScaleNormal="58" workbookViewId="0" xr3:uid="{51F8DEE0-4D01-5F28-A812-FC0BD7CAC4A5}"/>
  </sheetViews>
  <sheetFormatPr defaultRowHeight="14.45"/>
  <cols>
    <col min="1" max="1" width="1.7109375" customWidth="1"/>
    <col min="22" max="22" width="1.7109375" customWidth="1"/>
  </cols>
  <sheetData/>
  <sheetProtection password="9560" sheet="1" objects="1" scenarios="1" selectLockedCells="1" selectUnlockedCells="1"/>
  <pageMargins left="0.45" right="0.45" top="0.5" bottom="0.5" header="0.3" footer="0.3"/>
  <pageSetup scale="52" fitToHeight="0" orientation="portrait" r:id="rId1"/>
  <rowBreaks count="2" manualBreakCount="2">
    <brk id="77" max="21" man="1"/>
    <brk id="154"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503"/>
  <sheetViews>
    <sheetView showGridLines="0" workbookViewId="0" xr3:uid="{F9CF3CF3-643B-5BE6-8B46-32C596A47465}">
      <selection activeCell="H4" sqref="H4"/>
    </sheetView>
  </sheetViews>
  <sheetFormatPr defaultRowHeight="14.45"/>
  <cols>
    <col min="1" max="2" width="13.28515625" customWidth="1"/>
    <col min="3" max="3" width="13.85546875" customWidth="1"/>
    <col min="4" max="4" width="9.42578125" customWidth="1"/>
    <col min="5" max="5" width="11.7109375" customWidth="1"/>
    <col min="6" max="6" width="9.42578125" customWidth="1"/>
    <col min="11" max="11" width="17.7109375" customWidth="1"/>
    <col min="12" max="12" width="14.5703125" customWidth="1"/>
    <col min="13" max="14" width="10.28515625" customWidth="1"/>
    <col min="15" max="15" width="14.140625" customWidth="1"/>
    <col min="20" max="20" width="14.85546875" customWidth="1"/>
    <col min="21" max="21" width="16.7109375" customWidth="1"/>
    <col min="22" max="22" width="10.28515625" customWidth="1"/>
    <col min="23" max="23" width="13.5703125" customWidth="1"/>
    <col min="24" max="24" width="15.5703125" customWidth="1"/>
    <col min="29" max="30" width="16.7109375" customWidth="1"/>
    <col min="31" max="32" width="10.28515625" customWidth="1"/>
    <col min="33" max="33" width="12.42578125" customWidth="1"/>
    <col min="38" max="38" width="18.28515625" customWidth="1"/>
    <col min="39" max="39" width="13.7109375" customWidth="1"/>
    <col min="40" max="41" width="10.28515625" customWidth="1"/>
    <col min="42" max="42" width="15" customWidth="1"/>
    <col min="47" max="49" width="10.28515625" customWidth="1"/>
  </cols>
  <sheetData>
    <row r="1" spans="1:50" ht="28.9" customHeight="1">
      <c r="A1" s="20" t="s">
        <v>65</v>
      </c>
      <c r="B1" s="21" t="s">
        <v>93</v>
      </c>
      <c r="C1" s="21" t="s">
        <v>94</v>
      </c>
      <c r="D1" s="14" t="s">
        <v>78</v>
      </c>
      <c r="E1" s="17" t="s">
        <v>16</v>
      </c>
      <c r="F1" s="17" t="s">
        <v>95</v>
      </c>
      <c r="G1" s="213" t="s">
        <v>96</v>
      </c>
      <c r="H1" s="214"/>
      <c r="I1" s="213" t="s">
        <v>97</v>
      </c>
      <c r="J1" s="214"/>
      <c r="K1" s="15" t="s">
        <v>98</v>
      </c>
      <c r="L1" s="19" t="s">
        <v>67</v>
      </c>
      <c r="M1" s="14" t="s">
        <v>78</v>
      </c>
      <c r="N1" s="17" t="s">
        <v>16</v>
      </c>
      <c r="O1" s="17" t="s">
        <v>95</v>
      </c>
      <c r="P1" s="213" t="s">
        <v>96</v>
      </c>
      <c r="Q1" s="214"/>
      <c r="R1" s="213" t="s">
        <v>97</v>
      </c>
      <c r="S1" s="214"/>
      <c r="T1" s="15" t="s">
        <v>99</v>
      </c>
      <c r="U1" s="19" t="s">
        <v>68</v>
      </c>
      <c r="V1" s="14" t="s">
        <v>78</v>
      </c>
      <c r="W1" s="17" t="s">
        <v>16</v>
      </c>
      <c r="X1" s="17" t="s">
        <v>95</v>
      </c>
      <c r="Y1" s="213" t="s">
        <v>96</v>
      </c>
      <c r="Z1" s="214"/>
      <c r="AA1" s="213" t="s">
        <v>97</v>
      </c>
      <c r="AB1" s="214"/>
      <c r="AC1" s="15" t="s">
        <v>100</v>
      </c>
      <c r="AD1" s="19" t="s">
        <v>69</v>
      </c>
      <c r="AE1" s="14" t="s">
        <v>78</v>
      </c>
      <c r="AF1" s="17" t="s">
        <v>16</v>
      </c>
      <c r="AG1" s="17" t="s">
        <v>95</v>
      </c>
      <c r="AH1" s="213" t="s">
        <v>96</v>
      </c>
      <c r="AI1" s="214"/>
      <c r="AJ1" s="213" t="s">
        <v>97</v>
      </c>
      <c r="AK1" s="214"/>
      <c r="AL1" s="15" t="s">
        <v>101</v>
      </c>
      <c r="AM1" s="16" t="s">
        <v>70</v>
      </c>
      <c r="AN1" s="14" t="s">
        <v>78</v>
      </c>
      <c r="AO1" s="17" t="s">
        <v>16</v>
      </c>
      <c r="AP1" s="17" t="s">
        <v>95</v>
      </c>
      <c r="AQ1" s="213" t="s">
        <v>96</v>
      </c>
      <c r="AR1" s="214"/>
      <c r="AS1" s="213" t="s">
        <v>97</v>
      </c>
      <c r="AT1" s="214"/>
      <c r="AU1" s="17" t="s">
        <v>102</v>
      </c>
      <c r="AV1" s="17" t="s">
        <v>103</v>
      </c>
      <c r="AW1" s="18" t="s">
        <v>73</v>
      </c>
    </row>
    <row r="2" spans="1:50">
      <c r="A2" s="25" t="s">
        <v>104</v>
      </c>
      <c r="B2" s="22" t="s">
        <v>105</v>
      </c>
      <c r="C2" s="24" t="s">
        <v>106</v>
      </c>
      <c r="D2" s="23" t="s">
        <v>107</v>
      </c>
      <c r="E2" s="9" t="s">
        <v>108</v>
      </c>
      <c r="F2" s="9" t="s">
        <v>109</v>
      </c>
      <c r="G2" s="10" t="s">
        <v>9</v>
      </c>
      <c r="H2" s="10" t="s">
        <v>12</v>
      </c>
      <c r="I2" s="10" t="s">
        <v>110</v>
      </c>
      <c r="J2" s="10" t="s">
        <v>111</v>
      </c>
      <c r="K2" s="11" t="s">
        <v>112</v>
      </c>
      <c r="L2" s="10" t="s">
        <v>113</v>
      </c>
      <c r="M2" s="8" t="s">
        <v>114</v>
      </c>
      <c r="N2" s="9" t="s">
        <v>115</v>
      </c>
      <c r="O2" s="9" t="s">
        <v>116</v>
      </c>
      <c r="P2" s="10" t="s">
        <v>117</v>
      </c>
      <c r="Q2" s="10" t="s">
        <v>118</v>
      </c>
      <c r="R2" s="10" t="s">
        <v>119</v>
      </c>
      <c r="S2" s="10" t="s">
        <v>120</v>
      </c>
      <c r="T2" s="11" t="s">
        <v>121</v>
      </c>
      <c r="U2" s="10" t="s">
        <v>122</v>
      </c>
      <c r="V2" s="8" t="s">
        <v>123</v>
      </c>
      <c r="W2" s="9" t="s">
        <v>124</v>
      </c>
      <c r="X2" s="9" t="s">
        <v>125</v>
      </c>
      <c r="Y2" s="10" t="s">
        <v>126</v>
      </c>
      <c r="Z2" s="10" t="s">
        <v>127</v>
      </c>
      <c r="AA2" s="10" t="s">
        <v>128</v>
      </c>
      <c r="AB2" s="10" t="s">
        <v>129</v>
      </c>
      <c r="AC2" s="11" t="s">
        <v>130</v>
      </c>
      <c r="AD2" s="10" t="s">
        <v>131</v>
      </c>
      <c r="AE2" s="8" t="s">
        <v>132</v>
      </c>
      <c r="AF2" s="9" t="s">
        <v>133</v>
      </c>
      <c r="AG2" s="9" t="s">
        <v>134</v>
      </c>
      <c r="AH2" s="10" t="s">
        <v>135</v>
      </c>
      <c r="AI2" s="10" t="s">
        <v>136</v>
      </c>
      <c r="AJ2" s="10" t="s">
        <v>137</v>
      </c>
      <c r="AK2" s="10" t="s">
        <v>138</v>
      </c>
      <c r="AL2" s="11" t="s">
        <v>139</v>
      </c>
      <c r="AM2" s="12" t="s">
        <v>140</v>
      </c>
      <c r="AN2" s="8" t="s">
        <v>141</v>
      </c>
      <c r="AO2" s="9" t="s">
        <v>142</v>
      </c>
      <c r="AP2" s="9" t="s">
        <v>143</v>
      </c>
      <c r="AQ2" s="10" t="s">
        <v>144</v>
      </c>
      <c r="AR2" s="10" t="s">
        <v>145</v>
      </c>
      <c r="AS2" s="10" t="s">
        <v>146</v>
      </c>
      <c r="AT2" s="10" t="s">
        <v>147</v>
      </c>
      <c r="AU2" s="9" t="s">
        <v>148</v>
      </c>
      <c r="AV2" s="9" t="s">
        <v>149</v>
      </c>
      <c r="AW2" s="12" t="s">
        <v>150</v>
      </c>
    </row>
    <row r="3" spans="1:50">
      <c r="A3" s="26" t="str">
        <f>IF(Form!B47="","",Form!B47)</f>
        <v/>
      </c>
      <c r="B3" s="26" t="str">
        <f>IF(Form!C47="","",Form!C47)</f>
        <v/>
      </c>
      <c r="C3" s="26" t="str">
        <f>IF(Form!D47="","",Form!D47)</f>
        <v/>
      </c>
      <c r="D3" s="27" t="e">
        <f>VLOOKUP(B3,Table5[],4,FALSE)</f>
        <v>#DIV/0!</v>
      </c>
      <c r="E3" s="26" t="str">
        <f t="shared" ref="E3:E34" si="0">IF(OR(C3="",$B3&lt;&gt;$B2),"",IF(AND(C2="",$B3=$B1),ABS(C3-C1),ABS(C3-C2)))</f>
        <v/>
      </c>
      <c r="F3" s="27" t="e">
        <f>VLOOKUP(B3,Table5[],5,FALSE)</f>
        <v>#REF!</v>
      </c>
      <c r="G3" s="27" t="e">
        <f>IF(C3="",NA(),D3+Form!$B$9*F3/1.128)</f>
        <v>#N/A</v>
      </c>
      <c r="H3" s="27" t="e">
        <f>IF(C3="",NA(),D3-Form!$B$9*F3/1.128)</f>
        <v>#N/A</v>
      </c>
      <c r="I3" s="27" t="e">
        <f>IF(C3="",NA(),3.267*F3)</f>
        <v>#N/A</v>
      </c>
      <c r="J3" s="26" t="e">
        <f>IF(C3="",NA(),0)</f>
        <v>#N/A</v>
      </c>
      <c r="K3" s="26" t="str">
        <f t="shared" ref="K3:K34" si="1">IF(OR(L3="",C3=""),"",L3-C3)</f>
        <v/>
      </c>
      <c r="L3" s="28" t="str">
        <f>IF(Form!E47="","",Form!E47)</f>
        <v/>
      </c>
      <c r="M3" s="27" t="e">
        <f>VLOOKUP(B3,Table5[],9,FALSE)</f>
        <v>#DIV/0!</v>
      </c>
      <c r="N3" s="26" t="str">
        <f t="shared" ref="N3:N34" si="2">IF(OR(L3="",$B3&lt;&gt;$B2),"",IF(AND(L2="",$B3=$B1),ABS(L3-L1),ABS(L3-L2)))</f>
        <v/>
      </c>
      <c r="O3" s="27" t="e">
        <f>VLOOKUP(B3,Table5[],10,FALSE)</f>
        <v>#REF!</v>
      </c>
      <c r="P3" s="27" t="e">
        <f>IF(L3="",NA(),M3+Form!$B$9*O3/1.128)</f>
        <v>#N/A</v>
      </c>
      <c r="Q3" s="27" t="e">
        <f>IF(L3="",NA(),M3-Form!$B$9*O3/1.128)</f>
        <v>#N/A</v>
      </c>
      <c r="R3" s="27" t="e">
        <f>IF(L3=0,NA(),3.267*O3)</f>
        <v>#REF!</v>
      </c>
      <c r="S3" s="26" t="e">
        <f>IF(L3="",NA(),0)</f>
        <v>#N/A</v>
      </c>
      <c r="T3" s="26" t="str">
        <f t="shared" ref="T3:T34" si="3">IF(OR(U3="",L3=""),"",U3-L3)</f>
        <v/>
      </c>
      <c r="U3" s="28" t="str">
        <f>IF(Form!F47="","",Form!F47)</f>
        <v/>
      </c>
      <c r="V3" s="27" t="e">
        <f>VLOOKUP(B3,Table5[],14,FALSE)</f>
        <v>#DIV/0!</v>
      </c>
      <c r="W3" s="26" t="str">
        <f t="shared" ref="W3:W34" si="4">IF(OR(U3="",$B3&lt;&gt;$B2),"",IF(AND(U2="",$B3=$B1),ABS(U3-U1),ABS(U3-U2)))</f>
        <v/>
      </c>
      <c r="X3" s="27" t="e">
        <f>VLOOKUP(B3,Table5[],15,FALSE)</f>
        <v>#REF!</v>
      </c>
      <c r="Y3" s="27" t="e">
        <f>IF(U3="",NA(),V3+Form!$B$9*X3/1.128)</f>
        <v>#N/A</v>
      </c>
      <c r="Z3" s="27" t="e">
        <f>IF(U3="",NA(),V3-Form!$B$9*X3/1.128)</f>
        <v>#N/A</v>
      </c>
      <c r="AA3" s="27" t="e">
        <f>IF(U3=0,NA(),3.267*X3)</f>
        <v>#REF!</v>
      </c>
      <c r="AB3" s="26" t="str">
        <f t="shared" ref="AB3:AB34" si="5">IF(U3="","",0)</f>
        <v/>
      </c>
      <c r="AC3" s="26" t="str">
        <f t="shared" ref="AC3:AC34" si="6">IF(OR(AD3="",U3=""),"",AD3-U3)</f>
        <v/>
      </c>
      <c r="AD3" s="28" t="str">
        <f>IF(Form!G47="","",Form!G47)</f>
        <v/>
      </c>
      <c r="AE3" s="27" t="e">
        <f>VLOOKUP(B3,Table5[],19,FALSE)</f>
        <v>#DIV/0!</v>
      </c>
      <c r="AF3" s="26" t="str">
        <f t="shared" ref="AF3:AF34" si="7">IF(OR(AD3="",$B3&lt;&gt;$B2),"",IF(AND(AD2="",$B3=$B1),ABS(AD3-AD1),ABS(AD3-AD2)))</f>
        <v/>
      </c>
      <c r="AG3" s="27" t="e">
        <f>VLOOKUP(B3,Table5[],20,FALSE)</f>
        <v>#REF!</v>
      </c>
      <c r="AH3" s="27" t="e">
        <f>IF(AD3="",NA(),AE3+Form!$B$9*AG3/1.128)</f>
        <v>#N/A</v>
      </c>
      <c r="AI3" s="27" t="e">
        <f>IF(AD3="",NA(),AE3-Form!$B$9*AG3/1.128)</f>
        <v>#N/A</v>
      </c>
      <c r="AJ3" s="27" t="e">
        <f>IF(AD3=0,NA(),3.267*AG3)</f>
        <v>#REF!</v>
      </c>
      <c r="AK3" s="26" t="e">
        <f t="shared" ref="AK3:AK34" si="8">IF(AD3="",NA(),0)</f>
        <v>#N/A</v>
      </c>
      <c r="AL3" s="26" t="str">
        <f t="shared" ref="AL3:AL34" si="9">IF(OR(AM3="",AD3=""),"",AM3-AD3)</f>
        <v/>
      </c>
      <c r="AM3" s="28" t="str">
        <f>IF(Form!H47="","",Form!H47)</f>
        <v/>
      </c>
      <c r="AN3" s="27" t="e">
        <f>VLOOKUP(B3,Table5[],24,FALSE)</f>
        <v>#DIV/0!</v>
      </c>
      <c r="AO3" s="26" t="str">
        <f t="shared" ref="AO3:AO34" si="10">IF(OR(AM3="",AM2="",$B3&lt;&gt;$B2),"",ABS(AM3-AM2))</f>
        <v/>
      </c>
      <c r="AP3" s="27" t="e">
        <f>VLOOKUP(B3,Table5[],25,FALSE)</f>
        <v>#REF!</v>
      </c>
      <c r="AQ3" s="27" t="e">
        <f>IF(AM3="",NA(),AN3+Form!$B$9*AP3/1.128)</f>
        <v>#N/A</v>
      </c>
      <c r="AR3" s="27" t="e">
        <f>IF(AM3="",NA(),AN3-Form!$B$9*AP3/1.128)</f>
        <v>#N/A</v>
      </c>
      <c r="AS3" s="27" t="e">
        <f>IF(AM3=0,NA(),3.267*AP3)</f>
        <v>#REF!</v>
      </c>
      <c r="AT3" s="26" t="str">
        <f t="shared" ref="AT3:AT34" si="11">IF(AM3="","",0)</f>
        <v/>
      </c>
      <c r="AU3" s="27">
        <f>VLOOKUP(B3,Table5[],2,FALSE)</f>
        <v>0</v>
      </c>
      <c r="AV3" s="27">
        <f>VLOOKUP(B3,Table5[],3,FALSE)</f>
        <v>0</v>
      </c>
      <c r="AW3" s="29" t="str">
        <f>IF(Form!J47="","",Form!J47)</f>
        <v/>
      </c>
      <c r="AX3" s="27">
        <f>VLOOKUP(E3,Table5[],2,TRUE)</f>
        <v>0</v>
      </c>
    </row>
    <row r="4" spans="1:50">
      <c r="A4" s="26" t="str">
        <f>IF(Form!B48="","",Form!B48)</f>
        <v/>
      </c>
      <c r="B4" s="26" t="str">
        <f>IF(Form!C48="","",Form!C48)</f>
        <v/>
      </c>
      <c r="C4" s="26" t="str">
        <f>IF(Form!D48="","",Form!D48)</f>
        <v/>
      </c>
      <c r="D4" s="27" t="e">
        <f>VLOOKUP(B4,Table5[],4,FALSE)</f>
        <v>#DIV/0!</v>
      </c>
      <c r="E4" s="26" t="str">
        <f t="shared" si="0"/>
        <v/>
      </c>
      <c r="F4" s="27" t="e">
        <f>VLOOKUP(B4,Table5[],5,FALSE)</f>
        <v>#REF!</v>
      </c>
      <c r="G4" s="27" t="e">
        <f>IF(C4="",NA(),D4+Form!$B$9*F4/1.128)</f>
        <v>#N/A</v>
      </c>
      <c r="H4" s="27" t="e">
        <f>IF(C4="",NA(),D4-Form!$B$9*F4/1.128)</f>
        <v>#N/A</v>
      </c>
      <c r="I4" s="27" t="e">
        <f t="shared" ref="I4:I35" si="12">IF(C4="",NA(),3.267*F4)</f>
        <v>#N/A</v>
      </c>
      <c r="J4" s="26" t="e">
        <f t="shared" ref="J4:J35" si="13">IF(C4="",NA(),0)</f>
        <v>#N/A</v>
      </c>
      <c r="K4" s="26" t="str">
        <f t="shared" si="1"/>
        <v/>
      </c>
      <c r="L4" s="28" t="str">
        <f>IF(Form!E48="","",Form!E48)</f>
        <v/>
      </c>
      <c r="M4" s="27" t="e">
        <f>VLOOKUP(B4,Table5[],9,FALSE)</f>
        <v>#DIV/0!</v>
      </c>
      <c r="N4" s="26" t="str">
        <f t="shared" si="2"/>
        <v/>
      </c>
      <c r="O4" s="27" t="e">
        <f>VLOOKUP(B4,Table5[],10,FALSE)</f>
        <v>#REF!</v>
      </c>
      <c r="P4" s="27" t="e">
        <f>IF(L4="",NA(),M4+Form!$B$9*O4/1.128)</f>
        <v>#N/A</v>
      </c>
      <c r="Q4" s="27" t="e">
        <f>IF(L4="",NA(),M4-Form!$B$9*O4/1.128)</f>
        <v>#N/A</v>
      </c>
      <c r="R4" s="27" t="e">
        <f t="shared" ref="R4:R35" si="14">IF(L4=0,NA(),3.267*O4)</f>
        <v>#REF!</v>
      </c>
      <c r="S4" s="26" t="e">
        <f t="shared" ref="S4:S35" si="15">IF(L4="",NA(),0)</f>
        <v>#N/A</v>
      </c>
      <c r="T4" s="26" t="str">
        <f t="shared" si="3"/>
        <v/>
      </c>
      <c r="U4" s="28" t="str">
        <f>IF(Form!F48="","",Form!F48)</f>
        <v/>
      </c>
      <c r="V4" s="27" t="e">
        <f>VLOOKUP(B4,Table5[],14,FALSE)</f>
        <v>#DIV/0!</v>
      </c>
      <c r="W4" s="26" t="str">
        <f t="shared" si="4"/>
        <v/>
      </c>
      <c r="X4" s="27" t="e">
        <f>VLOOKUP(B4,Table5[],15,FALSE)</f>
        <v>#REF!</v>
      </c>
      <c r="Y4" s="27" t="e">
        <f>IF(U4="",NA(),V4+Form!$B$9*X4/1.128)</f>
        <v>#N/A</v>
      </c>
      <c r="Z4" s="27" t="e">
        <f>IF(U4="",NA(),V4-Form!$B$9*X4/1.128)</f>
        <v>#N/A</v>
      </c>
      <c r="AA4" s="27" t="e">
        <f t="shared" ref="AA4:AA35" si="16">IF(U4=0,NA(),3.267*X4)</f>
        <v>#REF!</v>
      </c>
      <c r="AB4" s="26" t="str">
        <f t="shared" si="5"/>
        <v/>
      </c>
      <c r="AC4" s="26" t="str">
        <f t="shared" si="6"/>
        <v/>
      </c>
      <c r="AD4" s="28" t="str">
        <f>IF(Form!G48="","",Form!G48)</f>
        <v/>
      </c>
      <c r="AE4" s="27" t="e">
        <f>VLOOKUP(B4,Table5[],19,FALSE)</f>
        <v>#DIV/0!</v>
      </c>
      <c r="AF4" s="26" t="str">
        <f t="shared" si="7"/>
        <v/>
      </c>
      <c r="AG4" s="27" t="e">
        <f>VLOOKUP(B4,Table5[],20,FALSE)</f>
        <v>#REF!</v>
      </c>
      <c r="AH4" s="27" t="e">
        <f>IF(AD4="",NA(),AE4+Form!$B$9*AG4/1.128)</f>
        <v>#N/A</v>
      </c>
      <c r="AI4" s="27" t="e">
        <f>IF(AD4="",NA(),AE4-Form!$B$9*AG4/1.128)</f>
        <v>#N/A</v>
      </c>
      <c r="AJ4" s="27" t="e">
        <f t="shared" ref="AJ4:AJ35" si="17">IF(AD4=0,NA(),3.267*AG4)</f>
        <v>#REF!</v>
      </c>
      <c r="AK4" s="26" t="e">
        <f t="shared" si="8"/>
        <v>#N/A</v>
      </c>
      <c r="AL4" s="26" t="str">
        <f t="shared" si="9"/>
        <v/>
      </c>
      <c r="AM4" s="28" t="str">
        <f>IF(Form!H48="","",Form!H48)</f>
        <v/>
      </c>
      <c r="AN4" s="27" t="e">
        <f>VLOOKUP(B4,Table5[],24,FALSE)</f>
        <v>#DIV/0!</v>
      </c>
      <c r="AO4" s="26" t="str">
        <f t="shared" si="10"/>
        <v/>
      </c>
      <c r="AP4" s="27" t="e">
        <f>VLOOKUP(B4,Table5[],25,FALSE)</f>
        <v>#REF!</v>
      </c>
      <c r="AQ4" s="27" t="e">
        <f>IF(AM4="",NA(),AN4+Form!$B$9*AP4/1.128)</f>
        <v>#N/A</v>
      </c>
      <c r="AR4" s="27" t="e">
        <f>IF(AM4="",NA(),AN4-Form!$B$9*AP4/1.128)</f>
        <v>#N/A</v>
      </c>
      <c r="AS4" s="27" t="e">
        <f t="shared" ref="AS4:AS35" si="18">IF(AM4=0,NA(),3.267*AP4)</f>
        <v>#REF!</v>
      </c>
      <c r="AT4" s="26" t="str">
        <f t="shared" si="11"/>
        <v/>
      </c>
      <c r="AU4" s="27">
        <f>VLOOKUP(B4,Table5[],2,FALSE)</f>
        <v>0</v>
      </c>
      <c r="AV4" s="27">
        <f>VLOOKUP(B4,Table5[],3,FALSE)</f>
        <v>0</v>
      </c>
      <c r="AW4" s="29" t="str">
        <f>IF(Form!J48="","",Form!J48)</f>
        <v/>
      </c>
    </row>
    <row r="5" spans="1:50">
      <c r="A5" s="26" t="str">
        <f>IF(Form!B49="","",Form!B49)</f>
        <v/>
      </c>
      <c r="B5" s="26" t="str">
        <f>IF(Form!C49="","",Form!C49)</f>
        <v/>
      </c>
      <c r="C5" s="26" t="str">
        <f>IF(Form!D49="","",Form!D49)</f>
        <v/>
      </c>
      <c r="D5" s="27" t="e">
        <f>VLOOKUP(B5,Table5[],4,FALSE)</f>
        <v>#DIV/0!</v>
      </c>
      <c r="E5" s="26" t="str">
        <f t="shared" si="0"/>
        <v/>
      </c>
      <c r="F5" s="27" t="e">
        <f>VLOOKUP(B5,Table5[],5,FALSE)</f>
        <v>#REF!</v>
      </c>
      <c r="G5" s="27" t="e">
        <f>IF(C5="",NA(),D5+Form!$B$9*F5/1.128)</f>
        <v>#N/A</v>
      </c>
      <c r="H5" s="27" t="e">
        <f>IF(C5="",NA(),D5-Form!$B$9*F5/1.128)</f>
        <v>#N/A</v>
      </c>
      <c r="I5" s="27" t="e">
        <f t="shared" si="12"/>
        <v>#N/A</v>
      </c>
      <c r="J5" s="26" t="e">
        <f t="shared" si="13"/>
        <v>#N/A</v>
      </c>
      <c r="K5" s="26" t="str">
        <f t="shared" si="1"/>
        <v/>
      </c>
      <c r="L5" s="28" t="str">
        <f>IF(Form!E49="","",Form!E49)</f>
        <v/>
      </c>
      <c r="M5" s="27" t="e">
        <f>VLOOKUP(B5,Table5[],9,FALSE)</f>
        <v>#DIV/0!</v>
      </c>
      <c r="N5" s="26" t="str">
        <f t="shared" si="2"/>
        <v/>
      </c>
      <c r="O5" s="27" t="e">
        <f>VLOOKUP(B5,Table5[],10,FALSE)</f>
        <v>#REF!</v>
      </c>
      <c r="P5" s="27" t="e">
        <f>IF(L5="",NA(),M5+Form!$B$9*O5/1.128)</f>
        <v>#N/A</v>
      </c>
      <c r="Q5" s="27" t="e">
        <f>IF(L5="",NA(),M5-Form!$B$9*O5/1.128)</f>
        <v>#N/A</v>
      </c>
      <c r="R5" s="27" t="e">
        <f t="shared" si="14"/>
        <v>#REF!</v>
      </c>
      <c r="S5" s="26" t="e">
        <f t="shared" si="15"/>
        <v>#N/A</v>
      </c>
      <c r="T5" s="26" t="str">
        <f t="shared" si="3"/>
        <v/>
      </c>
      <c r="U5" s="28" t="str">
        <f>IF(Form!F49="","",Form!F49)</f>
        <v/>
      </c>
      <c r="V5" s="27" t="e">
        <f>VLOOKUP(B5,Table5[],14,FALSE)</f>
        <v>#DIV/0!</v>
      </c>
      <c r="W5" s="26" t="str">
        <f t="shared" si="4"/>
        <v/>
      </c>
      <c r="X5" s="27" t="e">
        <f>VLOOKUP(B5,Table5[],15,FALSE)</f>
        <v>#REF!</v>
      </c>
      <c r="Y5" s="27" t="e">
        <f>IF(U5="",NA(),V5+Form!$B$9*X5/1.128)</f>
        <v>#N/A</v>
      </c>
      <c r="Z5" s="27" t="e">
        <f>IF(U5="",NA(),V5-Form!$B$9*X5/1.128)</f>
        <v>#N/A</v>
      </c>
      <c r="AA5" s="27" t="e">
        <f t="shared" si="16"/>
        <v>#REF!</v>
      </c>
      <c r="AB5" s="26" t="str">
        <f t="shared" si="5"/>
        <v/>
      </c>
      <c r="AC5" s="26" t="str">
        <f t="shared" si="6"/>
        <v/>
      </c>
      <c r="AD5" s="28" t="str">
        <f>IF(Form!G49="","",Form!G49)</f>
        <v/>
      </c>
      <c r="AE5" s="27" t="e">
        <f>VLOOKUP(B5,Table5[],19,FALSE)</f>
        <v>#DIV/0!</v>
      </c>
      <c r="AF5" s="26" t="str">
        <f t="shared" si="7"/>
        <v/>
      </c>
      <c r="AG5" s="27" t="e">
        <f>VLOOKUP(B5,Table5[],20,FALSE)</f>
        <v>#REF!</v>
      </c>
      <c r="AH5" s="27" t="e">
        <f>IF(AD5="",NA(),AE5+Form!$B$9*AG5/1.128)</f>
        <v>#N/A</v>
      </c>
      <c r="AI5" s="27" t="e">
        <f>IF(AD5="",NA(),AE5-Form!$B$9*AG5/1.128)</f>
        <v>#N/A</v>
      </c>
      <c r="AJ5" s="27" t="e">
        <f t="shared" si="17"/>
        <v>#REF!</v>
      </c>
      <c r="AK5" s="26" t="e">
        <f t="shared" si="8"/>
        <v>#N/A</v>
      </c>
      <c r="AL5" s="26" t="str">
        <f t="shared" si="9"/>
        <v/>
      </c>
      <c r="AM5" s="28" t="str">
        <f>IF(Form!H49="","",Form!H49)</f>
        <v/>
      </c>
      <c r="AN5" s="27" t="e">
        <f>VLOOKUP(B5,Table5[],24,FALSE)</f>
        <v>#DIV/0!</v>
      </c>
      <c r="AO5" s="26" t="str">
        <f t="shared" si="10"/>
        <v/>
      </c>
      <c r="AP5" s="27" t="e">
        <f>VLOOKUP(B5,Table5[],25,FALSE)</f>
        <v>#REF!</v>
      </c>
      <c r="AQ5" s="27" t="e">
        <f>IF(AM5="",NA(),AN5+Form!$B$9*AP5/1.128)</f>
        <v>#N/A</v>
      </c>
      <c r="AR5" s="27" t="e">
        <f>IF(AM5="",NA(),AN5-Form!$B$9*AP5/1.128)</f>
        <v>#N/A</v>
      </c>
      <c r="AS5" s="27" t="e">
        <f t="shared" si="18"/>
        <v>#REF!</v>
      </c>
      <c r="AT5" s="26" t="str">
        <f t="shared" si="11"/>
        <v/>
      </c>
      <c r="AU5" s="27">
        <f>VLOOKUP(B5,Table5[],2,FALSE)</f>
        <v>0</v>
      </c>
      <c r="AV5" s="27">
        <f>VLOOKUP(B5,Table5[],3,FALSE)</f>
        <v>0</v>
      </c>
      <c r="AW5" s="29" t="str">
        <f>IF(Form!J49="","",Form!J49)</f>
        <v/>
      </c>
    </row>
    <row r="6" spans="1:50">
      <c r="A6" s="26" t="str">
        <f>IF(Form!B50="","",Form!B50)</f>
        <v/>
      </c>
      <c r="B6" s="26" t="str">
        <f>IF(Form!C50="","",Form!C50)</f>
        <v/>
      </c>
      <c r="C6" s="26" t="str">
        <f>IF(Form!D50="","",Form!D50)</f>
        <v/>
      </c>
      <c r="D6" s="27" t="e">
        <f>VLOOKUP(B6,Table5[],4,FALSE)</f>
        <v>#DIV/0!</v>
      </c>
      <c r="E6" s="26" t="str">
        <f t="shared" si="0"/>
        <v/>
      </c>
      <c r="F6" s="27" t="e">
        <f>VLOOKUP(B6,Table5[],5,FALSE)</f>
        <v>#REF!</v>
      </c>
      <c r="G6" s="27" t="e">
        <f>IF(C6="",NA(),D6+Form!$B$9*F6/1.128)</f>
        <v>#N/A</v>
      </c>
      <c r="H6" s="27" t="e">
        <f>IF(C6="",NA(),D6-Form!$B$9*F6/1.128)</f>
        <v>#N/A</v>
      </c>
      <c r="I6" s="27" t="e">
        <f t="shared" si="12"/>
        <v>#N/A</v>
      </c>
      <c r="J6" s="26" t="e">
        <f t="shared" si="13"/>
        <v>#N/A</v>
      </c>
      <c r="K6" s="26" t="str">
        <f t="shared" si="1"/>
        <v/>
      </c>
      <c r="L6" s="28" t="str">
        <f>IF(Form!E50="","",Form!E50)</f>
        <v/>
      </c>
      <c r="M6" s="27" t="e">
        <f>VLOOKUP(B6,Table5[],9,FALSE)</f>
        <v>#DIV/0!</v>
      </c>
      <c r="N6" s="26" t="str">
        <f t="shared" si="2"/>
        <v/>
      </c>
      <c r="O6" s="27" t="e">
        <f>VLOOKUP(B6,Table5[],10,FALSE)</f>
        <v>#REF!</v>
      </c>
      <c r="P6" s="27" t="e">
        <f>IF(L6="",NA(),M6+Form!$B$9*O6/1.128)</f>
        <v>#N/A</v>
      </c>
      <c r="Q6" s="27" t="e">
        <f>IF(L6="",NA(),M6-Form!$B$9*O6/1.128)</f>
        <v>#N/A</v>
      </c>
      <c r="R6" s="27" t="e">
        <f t="shared" si="14"/>
        <v>#REF!</v>
      </c>
      <c r="S6" s="26" t="e">
        <f t="shared" si="15"/>
        <v>#N/A</v>
      </c>
      <c r="T6" s="26" t="str">
        <f t="shared" si="3"/>
        <v/>
      </c>
      <c r="U6" s="28" t="str">
        <f>IF(Form!F50="","",Form!F50)</f>
        <v/>
      </c>
      <c r="V6" s="27" t="e">
        <f>VLOOKUP(B6,Table5[],14,FALSE)</f>
        <v>#DIV/0!</v>
      </c>
      <c r="W6" s="26" t="str">
        <f t="shared" si="4"/>
        <v/>
      </c>
      <c r="X6" s="27" t="e">
        <f>VLOOKUP(B6,Table5[],15,FALSE)</f>
        <v>#REF!</v>
      </c>
      <c r="Y6" s="27" t="e">
        <f>IF(U6="",NA(),V6+Form!$B$9*X6/1.128)</f>
        <v>#N/A</v>
      </c>
      <c r="Z6" s="27" t="e">
        <f>IF(U6="",NA(),V6-Form!$B$9*X6/1.128)</f>
        <v>#N/A</v>
      </c>
      <c r="AA6" s="27" t="e">
        <f t="shared" si="16"/>
        <v>#REF!</v>
      </c>
      <c r="AB6" s="26" t="str">
        <f t="shared" si="5"/>
        <v/>
      </c>
      <c r="AC6" s="26" t="str">
        <f t="shared" si="6"/>
        <v/>
      </c>
      <c r="AD6" s="28" t="str">
        <f>IF(Form!G50="","",Form!G50)</f>
        <v/>
      </c>
      <c r="AE6" s="27" t="e">
        <f>VLOOKUP(B6,Table5[],19,FALSE)</f>
        <v>#DIV/0!</v>
      </c>
      <c r="AF6" s="26" t="str">
        <f t="shared" si="7"/>
        <v/>
      </c>
      <c r="AG6" s="27" t="e">
        <f>VLOOKUP(B6,Table5[],20,FALSE)</f>
        <v>#REF!</v>
      </c>
      <c r="AH6" s="27" t="e">
        <f>IF(AD6="",NA(),AE6+Form!$B$9*AG6/1.128)</f>
        <v>#N/A</v>
      </c>
      <c r="AI6" s="27" t="e">
        <f>IF(AD6="",NA(),AE6-Form!$B$9*AG6/1.128)</f>
        <v>#N/A</v>
      </c>
      <c r="AJ6" s="27" t="e">
        <f t="shared" si="17"/>
        <v>#REF!</v>
      </c>
      <c r="AK6" s="26" t="e">
        <f t="shared" si="8"/>
        <v>#N/A</v>
      </c>
      <c r="AL6" s="26" t="str">
        <f t="shared" si="9"/>
        <v/>
      </c>
      <c r="AM6" s="28" t="str">
        <f>IF(Form!H50="","",Form!H50)</f>
        <v/>
      </c>
      <c r="AN6" s="27" t="e">
        <f>VLOOKUP(B6,Table5[],24,FALSE)</f>
        <v>#DIV/0!</v>
      </c>
      <c r="AO6" s="26" t="str">
        <f t="shared" si="10"/>
        <v/>
      </c>
      <c r="AP6" s="27" t="e">
        <f>VLOOKUP(B6,Table5[],25,FALSE)</f>
        <v>#REF!</v>
      </c>
      <c r="AQ6" s="27" t="e">
        <f>IF(AM6="",NA(),AN6+Form!$B$9*AP6/1.128)</f>
        <v>#N/A</v>
      </c>
      <c r="AR6" s="27" t="e">
        <f>IF(AM6="",NA(),AN6-Form!$B$9*AP6/1.128)</f>
        <v>#N/A</v>
      </c>
      <c r="AS6" s="27" t="e">
        <f t="shared" si="18"/>
        <v>#REF!</v>
      </c>
      <c r="AT6" s="26" t="str">
        <f t="shared" si="11"/>
        <v/>
      </c>
      <c r="AU6" s="27">
        <f>VLOOKUP(B6,Table5[],2,FALSE)</f>
        <v>0</v>
      </c>
      <c r="AV6" s="27">
        <f>VLOOKUP(B6,Table5[],3,FALSE)</f>
        <v>0</v>
      </c>
      <c r="AW6" s="29" t="str">
        <f>IF(Form!J50="","",Form!J50)</f>
        <v/>
      </c>
    </row>
    <row r="7" spans="1:50">
      <c r="A7" s="26" t="str">
        <f>IF(Form!B51="","",Form!B51)</f>
        <v/>
      </c>
      <c r="B7" s="26" t="str">
        <f>IF(Form!C51="","",Form!C51)</f>
        <v/>
      </c>
      <c r="C7" s="26" t="str">
        <f>IF(Form!D51="","",Form!D51)</f>
        <v/>
      </c>
      <c r="D7" s="27" t="e">
        <f>VLOOKUP(B7,Table5[],4,FALSE)</f>
        <v>#DIV/0!</v>
      </c>
      <c r="E7" s="26" t="str">
        <f t="shared" si="0"/>
        <v/>
      </c>
      <c r="F7" s="27" t="e">
        <f>VLOOKUP(B7,Table5[],5,FALSE)</f>
        <v>#REF!</v>
      </c>
      <c r="G7" s="27" t="e">
        <f>IF(C7="",NA(),D7+Form!$B$9*F7/1.128)</f>
        <v>#N/A</v>
      </c>
      <c r="H7" s="27" t="e">
        <f>IF(C7="",NA(),D7-Form!$B$9*F7/1.128)</f>
        <v>#N/A</v>
      </c>
      <c r="I7" s="27" t="e">
        <f t="shared" si="12"/>
        <v>#N/A</v>
      </c>
      <c r="J7" s="26" t="e">
        <f t="shared" si="13"/>
        <v>#N/A</v>
      </c>
      <c r="K7" s="26" t="str">
        <f t="shared" si="1"/>
        <v/>
      </c>
      <c r="L7" s="28" t="str">
        <f>IF(Form!E51="","",Form!E51)</f>
        <v/>
      </c>
      <c r="M7" s="27" t="e">
        <f>VLOOKUP(B7,Table5[],9,FALSE)</f>
        <v>#DIV/0!</v>
      </c>
      <c r="N7" s="26" t="str">
        <f t="shared" si="2"/>
        <v/>
      </c>
      <c r="O7" s="27" t="e">
        <f>VLOOKUP(B7,Table5[],10,FALSE)</f>
        <v>#REF!</v>
      </c>
      <c r="P7" s="27" t="e">
        <f>IF(L7="",NA(),M7+Form!$B$9*O7/1.128)</f>
        <v>#N/A</v>
      </c>
      <c r="Q7" s="27" t="e">
        <f>IF(L7="",NA(),M7-Form!$B$9*O7/1.128)</f>
        <v>#N/A</v>
      </c>
      <c r="R7" s="27" t="e">
        <f t="shared" si="14"/>
        <v>#REF!</v>
      </c>
      <c r="S7" s="26" t="e">
        <f t="shared" si="15"/>
        <v>#N/A</v>
      </c>
      <c r="T7" s="26" t="str">
        <f t="shared" si="3"/>
        <v/>
      </c>
      <c r="U7" s="28" t="str">
        <f>IF(Form!F51="","",Form!F51)</f>
        <v/>
      </c>
      <c r="V7" s="27" t="e">
        <f>VLOOKUP(B7,Table5[],14,FALSE)</f>
        <v>#DIV/0!</v>
      </c>
      <c r="W7" s="26" t="str">
        <f t="shared" si="4"/>
        <v/>
      </c>
      <c r="X7" s="27" t="e">
        <f>VLOOKUP(B7,Table5[],15,FALSE)</f>
        <v>#REF!</v>
      </c>
      <c r="Y7" s="27" t="e">
        <f>IF(U7="",NA(),V7+Form!$B$9*X7/1.128)</f>
        <v>#N/A</v>
      </c>
      <c r="Z7" s="27" t="e">
        <f>IF(U7="",NA(),V7-Form!$B$9*X7/1.128)</f>
        <v>#N/A</v>
      </c>
      <c r="AA7" s="27" t="e">
        <f t="shared" si="16"/>
        <v>#REF!</v>
      </c>
      <c r="AB7" s="26" t="str">
        <f t="shared" si="5"/>
        <v/>
      </c>
      <c r="AC7" s="26" t="str">
        <f t="shared" si="6"/>
        <v/>
      </c>
      <c r="AD7" s="28" t="str">
        <f>IF(Form!G51="","",Form!G51)</f>
        <v/>
      </c>
      <c r="AE7" s="27" t="e">
        <f>VLOOKUP(B7,Table5[],19,FALSE)</f>
        <v>#DIV/0!</v>
      </c>
      <c r="AF7" s="26" t="str">
        <f t="shared" si="7"/>
        <v/>
      </c>
      <c r="AG7" s="27" t="e">
        <f>VLOOKUP(B7,Table5[],20,FALSE)</f>
        <v>#REF!</v>
      </c>
      <c r="AH7" s="27" t="e">
        <f>IF(AD7="",NA(),AE7+Form!$B$9*AG7/1.128)</f>
        <v>#N/A</v>
      </c>
      <c r="AI7" s="27" t="e">
        <f>IF(AD7="",NA(),AE7-Form!$B$9*AG7/1.128)</f>
        <v>#N/A</v>
      </c>
      <c r="AJ7" s="27" t="e">
        <f t="shared" si="17"/>
        <v>#REF!</v>
      </c>
      <c r="AK7" s="26" t="e">
        <f t="shared" si="8"/>
        <v>#N/A</v>
      </c>
      <c r="AL7" s="26" t="str">
        <f t="shared" si="9"/>
        <v/>
      </c>
      <c r="AM7" s="28" t="str">
        <f>IF(Form!H51="","",Form!H51)</f>
        <v/>
      </c>
      <c r="AN7" s="27" t="e">
        <f>VLOOKUP(B7,Table5[],24,FALSE)</f>
        <v>#DIV/0!</v>
      </c>
      <c r="AO7" s="26" t="str">
        <f t="shared" si="10"/>
        <v/>
      </c>
      <c r="AP7" s="27" t="e">
        <f>VLOOKUP(B7,Table5[],25,FALSE)</f>
        <v>#REF!</v>
      </c>
      <c r="AQ7" s="27" t="e">
        <f>IF(AM7="",NA(),AN7+Form!$B$9*AP7/1.128)</f>
        <v>#N/A</v>
      </c>
      <c r="AR7" s="27" t="e">
        <f>IF(AM7="",NA(),AN7-Form!$B$9*AP7/1.128)</f>
        <v>#N/A</v>
      </c>
      <c r="AS7" s="27" t="e">
        <f t="shared" si="18"/>
        <v>#REF!</v>
      </c>
      <c r="AT7" s="26" t="str">
        <f t="shared" si="11"/>
        <v/>
      </c>
      <c r="AU7" s="27">
        <f>VLOOKUP(B7,Table5[],2,FALSE)</f>
        <v>0</v>
      </c>
      <c r="AV7" s="27">
        <f>VLOOKUP(B7,Table5[],3,FALSE)</f>
        <v>0</v>
      </c>
      <c r="AW7" s="29" t="str">
        <f>IF(Form!J51="","",Form!J51)</f>
        <v/>
      </c>
    </row>
    <row r="8" spans="1:50">
      <c r="A8" s="26" t="str">
        <f>IF(Form!B52="","",Form!B52)</f>
        <v/>
      </c>
      <c r="B8" s="26" t="str">
        <f>IF(Form!C52="","",Form!C52)</f>
        <v/>
      </c>
      <c r="C8" s="26" t="str">
        <f>IF(Form!D52="","",Form!D52)</f>
        <v/>
      </c>
      <c r="D8" s="27" t="e">
        <f>VLOOKUP(B8,Table5[],4,FALSE)</f>
        <v>#DIV/0!</v>
      </c>
      <c r="E8" s="26" t="str">
        <f t="shared" si="0"/>
        <v/>
      </c>
      <c r="F8" s="27" t="e">
        <f>VLOOKUP(B8,Table5[],5,FALSE)</f>
        <v>#REF!</v>
      </c>
      <c r="G8" s="27" t="e">
        <f>IF(C8="",NA(),D8+Form!$B$9*F8/1.128)</f>
        <v>#N/A</v>
      </c>
      <c r="H8" s="27" t="e">
        <f>IF(C8="",NA(),D8-Form!$B$9*F8/1.128)</f>
        <v>#N/A</v>
      </c>
      <c r="I8" s="27" t="e">
        <f t="shared" si="12"/>
        <v>#N/A</v>
      </c>
      <c r="J8" s="26" t="e">
        <f t="shared" si="13"/>
        <v>#N/A</v>
      </c>
      <c r="K8" s="26" t="str">
        <f t="shared" si="1"/>
        <v/>
      </c>
      <c r="L8" s="28" t="str">
        <f>IF(Form!E52="","",Form!E52)</f>
        <v/>
      </c>
      <c r="M8" s="27" t="e">
        <f>VLOOKUP(B8,Table5[],9,FALSE)</f>
        <v>#DIV/0!</v>
      </c>
      <c r="N8" s="26" t="str">
        <f t="shared" si="2"/>
        <v/>
      </c>
      <c r="O8" s="27" t="e">
        <f>VLOOKUP(B8,Table5[],10,FALSE)</f>
        <v>#REF!</v>
      </c>
      <c r="P8" s="27" t="e">
        <f>IF(L8="",NA(),M8+Form!$B$9*O8/1.128)</f>
        <v>#N/A</v>
      </c>
      <c r="Q8" s="27" t="e">
        <f>IF(L8="",NA(),M8-Form!$B$9*O8/1.128)</f>
        <v>#N/A</v>
      </c>
      <c r="R8" s="27" t="e">
        <f t="shared" si="14"/>
        <v>#REF!</v>
      </c>
      <c r="S8" s="26" t="e">
        <f t="shared" si="15"/>
        <v>#N/A</v>
      </c>
      <c r="T8" s="26" t="str">
        <f t="shared" si="3"/>
        <v/>
      </c>
      <c r="U8" s="28" t="str">
        <f>IF(Form!F52="","",Form!F52)</f>
        <v/>
      </c>
      <c r="V8" s="27" t="e">
        <f>VLOOKUP(B8,Table5[],14,FALSE)</f>
        <v>#DIV/0!</v>
      </c>
      <c r="W8" s="26" t="str">
        <f t="shared" si="4"/>
        <v/>
      </c>
      <c r="X8" s="27" t="e">
        <f>VLOOKUP(B8,Table5[],15,FALSE)</f>
        <v>#REF!</v>
      </c>
      <c r="Y8" s="27" t="e">
        <f>IF(U8="",NA(),V8+Form!$B$9*X8/1.128)</f>
        <v>#N/A</v>
      </c>
      <c r="Z8" s="27" t="e">
        <f>IF(U8="",NA(),V8-Form!$B$9*X8/1.128)</f>
        <v>#N/A</v>
      </c>
      <c r="AA8" s="27" t="e">
        <f t="shared" si="16"/>
        <v>#REF!</v>
      </c>
      <c r="AB8" s="26" t="str">
        <f t="shared" si="5"/>
        <v/>
      </c>
      <c r="AC8" s="26" t="str">
        <f t="shared" si="6"/>
        <v/>
      </c>
      <c r="AD8" s="28" t="str">
        <f>IF(Form!G52="","",Form!G52)</f>
        <v/>
      </c>
      <c r="AE8" s="27" t="e">
        <f>VLOOKUP(B8,Table5[],19,FALSE)</f>
        <v>#DIV/0!</v>
      </c>
      <c r="AF8" s="26" t="str">
        <f t="shared" si="7"/>
        <v/>
      </c>
      <c r="AG8" s="27" t="e">
        <f>VLOOKUP(B8,Table5[],20,FALSE)</f>
        <v>#REF!</v>
      </c>
      <c r="AH8" s="27" t="e">
        <f>IF(AD8="",NA(),AE8+Form!$B$9*AG8/1.128)</f>
        <v>#N/A</v>
      </c>
      <c r="AI8" s="27" t="e">
        <f>IF(AD8="",NA(),AE8-Form!$B$9*AG8/1.128)</f>
        <v>#N/A</v>
      </c>
      <c r="AJ8" s="27" t="e">
        <f t="shared" si="17"/>
        <v>#REF!</v>
      </c>
      <c r="AK8" s="26" t="e">
        <f t="shared" si="8"/>
        <v>#N/A</v>
      </c>
      <c r="AL8" s="26" t="str">
        <f t="shared" si="9"/>
        <v/>
      </c>
      <c r="AM8" s="28" t="str">
        <f>IF(Form!H52="","",Form!H52)</f>
        <v/>
      </c>
      <c r="AN8" s="27" t="e">
        <f>VLOOKUP(B8,Table5[],24,FALSE)</f>
        <v>#DIV/0!</v>
      </c>
      <c r="AO8" s="26" t="str">
        <f t="shared" si="10"/>
        <v/>
      </c>
      <c r="AP8" s="27" t="e">
        <f>VLOOKUP(B8,Table5[],25,FALSE)</f>
        <v>#REF!</v>
      </c>
      <c r="AQ8" s="27" t="e">
        <f>IF(AM8="",NA(),AN8+Form!$B$9*AP8/1.128)</f>
        <v>#N/A</v>
      </c>
      <c r="AR8" s="27" t="e">
        <f>IF(AM8="",NA(),AN8-Form!$B$9*AP8/1.128)</f>
        <v>#N/A</v>
      </c>
      <c r="AS8" s="27" t="e">
        <f t="shared" si="18"/>
        <v>#REF!</v>
      </c>
      <c r="AT8" s="26" t="str">
        <f t="shared" si="11"/>
        <v/>
      </c>
      <c r="AU8" s="27">
        <f>VLOOKUP(B8,Table5[],2,FALSE)</f>
        <v>0</v>
      </c>
      <c r="AV8" s="27">
        <f>VLOOKUP(B8,Table5[],3,FALSE)</f>
        <v>0</v>
      </c>
      <c r="AW8" s="29" t="str">
        <f>IF(Form!J52="","",Form!J52)</f>
        <v/>
      </c>
    </row>
    <row r="9" spans="1:50">
      <c r="A9" s="26" t="str">
        <f>IF(Form!B53="","",Form!B53)</f>
        <v/>
      </c>
      <c r="B9" s="26" t="str">
        <f>IF(Form!C53="","",Form!C53)</f>
        <v/>
      </c>
      <c r="C9" s="26" t="str">
        <f>IF(Form!D53="","",Form!D53)</f>
        <v/>
      </c>
      <c r="D9" s="27" t="e">
        <f>VLOOKUP(B9,Table5[],4,FALSE)</f>
        <v>#DIV/0!</v>
      </c>
      <c r="E9" s="26" t="str">
        <f t="shared" si="0"/>
        <v/>
      </c>
      <c r="F9" s="27" t="e">
        <f>VLOOKUP(B9,Table5[],5,FALSE)</f>
        <v>#REF!</v>
      </c>
      <c r="G9" s="27" t="e">
        <f>IF(C9="",NA(),D9+Form!$B$9*F9/1.128)</f>
        <v>#N/A</v>
      </c>
      <c r="H9" s="27" t="e">
        <f>IF(C9="",NA(),D9-Form!$B$9*F9/1.128)</f>
        <v>#N/A</v>
      </c>
      <c r="I9" s="27" t="e">
        <f t="shared" si="12"/>
        <v>#N/A</v>
      </c>
      <c r="J9" s="26" t="e">
        <f t="shared" si="13"/>
        <v>#N/A</v>
      </c>
      <c r="K9" s="26" t="str">
        <f t="shared" si="1"/>
        <v/>
      </c>
      <c r="L9" s="28" t="str">
        <f>IF(Form!E53="","",Form!E53)</f>
        <v/>
      </c>
      <c r="M9" s="27" t="e">
        <f>VLOOKUP(B9,Table5[],9,FALSE)</f>
        <v>#DIV/0!</v>
      </c>
      <c r="N9" s="26" t="str">
        <f t="shared" si="2"/>
        <v/>
      </c>
      <c r="O9" s="27" t="e">
        <f>VLOOKUP(B9,Table5[],10,FALSE)</f>
        <v>#REF!</v>
      </c>
      <c r="P9" s="27" t="e">
        <f>IF(L9="",NA(),M9+Form!$B$9*O9/1.128)</f>
        <v>#N/A</v>
      </c>
      <c r="Q9" s="27" t="e">
        <f>IF(L9="",NA(),M9-Form!$B$9*O9/1.128)</f>
        <v>#N/A</v>
      </c>
      <c r="R9" s="27" t="e">
        <f t="shared" si="14"/>
        <v>#REF!</v>
      </c>
      <c r="S9" s="26" t="e">
        <f t="shared" si="15"/>
        <v>#N/A</v>
      </c>
      <c r="T9" s="26" t="str">
        <f t="shared" si="3"/>
        <v/>
      </c>
      <c r="U9" s="28" t="str">
        <f>IF(Form!F53="","",Form!F53)</f>
        <v/>
      </c>
      <c r="V9" s="27" t="e">
        <f>VLOOKUP(B9,Table5[],14,FALSE)</f>
        <v>#DIV/0!</v>
      </c>
      <c r="W9" s="26" t="str">
        <f t="shared" si="4"/>
        <v/>
      </c>
      <c r="X9" s="27" t="e">
        <f>VLOOKUP(B9,Table5[],15,FALSE)</f>
        <v>#REF!</v>
      </c>
      <c r="Y9" s="27" t="e">
        <f>IF(U9="",NA(),V9+Form!$B$9*X9/1.128)</f>
        <v>#N/A</v>
      </c>
      <c r="Z9" s="27" t="e">
        <f>IF(U9="",NA(),V9-Form!$B$9*X9/1.128)</f>
        <v>#N/A</v>
      </c>
      <c r="AA9" s="27" t="e">
        <f t="shared" si="16"/>
        <v>#REF!</v>
      </c>
      <c r="AB9" s="26" t="str">
        <f t="shared" si="5"/>
        <v/>
      </c>
      <c r="AC9" s="26" t="str">
        <f t="shared" si="6"/>
        <v/>
      </c>
      <c r="AD9" s="28" t="str">
        <f>IF(Form!G53="","",Form!G53)</f>
        <v/>
      </c>
      <c r="AE9" s="27" t="e">
        <f>VLOOKUP(B9,Table5[],19,FALSE)</f>
        <v>#DIV/0!</v>
      </c>
      <c r="AF9" s="26" t="str">
        <f t="shared" si="7"/>
        <v/>
      </c>
      <c r="AG9" s="27" t="e">
        <f>VLOOKUP(B9,Table5[],20,FALSE)</f>
        <v>#REF!</v>
      </c>
      <c r="AH9" s="27" t="e">
        <f>IF(AD9="",NA(),AE9+Form!$B$9*AG9/1.128)</f>
        <v>#N/A</v>
      </c>
      <c r="AI9" s="27" t="e">
        <f>IF(AD9="",NA(),AE9-Form!$B$9*AG9/1.128)</f>
        <v>#N/A</v>
      </c>
      <c r="AJ9" s="27" t="e">
        <f t="shared" si="17"/>
        <v>#REF!</v>
      </c>
      <c r="AK9" s="26" t="e">
        <f t="shared" si="8"/>
        <v>#N/A</v>
      </c>
      <c r="AL9" s="26" t="str">
        <f t="shared" si="9"/>
        <v/>
      </c>
      <c r="AM9" s="28" t="str">
        <f>IF(Form!H53="","",Form!H53)</f>
        <v/>
      </c>
      <c r="AN9" s="27" t="e">
        <f>VLOOKUP(B9,Table5[],24,FALSE)</f>
        <v>#DIV/0!</v>
      </c>
      <c r="AO9" s="26" t="str">
        <f t="shared" si="10"/>
        <v/>
      </c>
      <c r="AP9" s="27" t="e">
        <f>VLOOKUP(B9,Table5[],25,FALSE)</f>
        <v>#REF!</v>
      </c>
      <c r="AQ9" s="27" t="e">
        <f>IF(AM9="",NA(),AN9+Form!$B$9*AP9/1.128)</f>
        <v>#N/A</v>
      </c>
      <c r="AR9" s="27" t="e">
        <f>IF(AM9="",NA(),AN9-Form!$B$9*AP9/1.128)</f>
        <v>#N/A</v>
      </c>
      <c r="AS9" s="27" t="e">
        <f t="shared" si="18"/>
        <v>#REF!</v>
      </c>
      <c r="AT9" s="26" t="str">
        <f t="shared" si="11"/>
        <v/>
      </c>
      <c r="AU9" s="27">
        <f>VLOOKUP(B9,Table5[],2,FALSE)</f>
        <v>0</v>
      </c>
      <c r="AV9" s="27">
        <f>VLOOKUP(B9,Table5[],3,FALSE)</f>
        <v>0</v>
      </c>
      <c r="AW9" s="29" t="str">
        <f>IF(Form!J53="","",Form!J53)</f>
        <v/>
      </c>
    </row>
    <row r="10" spans="1:50">
      <c r="A10" s="26" t="str">
        <f>IF(Form!B54="","",Form!B54)</f>
        <v/>
      </c>
      <c r="B10" s="26" t="str">
        <f>IF(Form!C54="","",Form!C54)</f>
        <v/>
      </c>
      <c r="C10" s="26" t="str">
        <f>IF(Form!D54="","",Form!D54)</f>
        <v/>
      </c>
      <c r="D10" s="27" t="e">
        <f>VLOOKUP(B10,Table5[],4,FALSE)</f>
        <v>#DIV/0!</v>
      </c>
      <c r="E10" s="26" t="str">
        <f t="shared" si="0"/>
        <v/>
      </c>
      <c r="F10" s="27" t="e">
        <f>VLOOKUP(B10,Table5[],5,FALSE)</f>
        <v>#REF!</v>
      </c>
      <c r="G10" s="27" t="e">
        <f>IF(C10="",NA(),D10+Form!$B$9*F10/1.128)</f>
        <v>#N/A</v>
      </c>
      <c r="H10" s="27" t="e">
        <f>IF(C10="",NA(),D10-Form!$B$9*F10/1.128)</f>
        <v>#N/A</v>
      </c>
      <c r="I10" s="27" t="e">
        <f t="shared" si="12"/>
        <v>#N/A</v>
      </c>
      <c r="J10" s="26" t="e">
        <f t="shared" si="13"/>
        <v>#N/A</v>
      </c>
      <c r="K10" s="26" t="str">
        <f t="shared" si="1"/>
        <v/>
      </c>
      <c r="L10" s="28" t="str">
        <f>IF(Form!E54="","",Form!E54)</f>
        <v/>
      </c>
      <c r="M10" s="27" t="e">
        <f>VLOOKUP(B10,Table5[],9,FALSE)</f>
        <v>#DIV/0!</v>
      </c>
      <c r="N10" s="26" t="str">
        <f t="shared" si="2"/>
        <v/>
      </c>
      <c r="O10" s="27" t="e">
        <f>VLOOKUP(B10,Table5[],10,FALSE)</f>
        <v>#REF!</v>
      </c>
      <c r="P10" s="27" t="e">
        <f>IF(L10="",NA(),M10+Form!$B$9*O10/1.128)</f>
        <v>#N/A</v>
      </c>
      <c r="Q10" s="27" t="e">
        <f>IF(L10="",NA(),M10-Form!$B$9*O10/1.128)</f>
        <v>#N/A</v>
      </c>
      <c r="R10" s="27" t="e">
        <f t="shared" si="14"/>
        <v>#REF!</v>
      </c>
      <c r="S10" s="26" t="e">
        <f t="shared" si="15"/>
        <v>#N/A</v>
      </c>
      <c r="T10" s="26" t="str">
        <f t="shared" si="3"/>
        <v/>
      </c>
      <c r="U10" s="28" t="str">
        <f>IF(Form!F54="","",Form!F54)</f>
        <v/>
      </c>
      <c r="V10" s="27" t="e">
        <f>VLOOKUP(B10,Table5[],14,FALSE)</f>
        <v>#DIV/0!</v>
      </c>
      <c r="W10" s="26" t="str">
        <f t="shared" si="4"/>
        <v/>
      </c>
      <c r="X10" s="27" t="e">
        <f>VLOOKUP(B10,Table5[],15,FALSE)</f>
        <v>#REF!</v>
      </c>
      <c r="Y10" s="27" t="e">
        <f>IF(U10="",NA(),V10+Form!$B$9*X10/1.128)</f>
        <v>#N/A</v>
      </c>
      <c r="Z10" s="27" t="e">
        <f>IF(U10="",NA(),V10-Form!$B$9*X10/1.128)</f>
        <v>#N/A</v>
      </c>
      <c r="AA10" s="27" t="e">
        <f t="shared" si="16"/>
        <v>#REF!</v>
      </c>
      <c r="AB10" s="26" t="str">
        <f t="shared" si="5"/>
        <v/>
      </c>
      <c r="AC10" s="26" t="str">
        <f t="shared" si="6"/>
        <v/>
      </c>
      <c r="AD10" s="28" t="str">
        <f>IF(Form!G54="","",Form!G54)</f>
        <v/>
      </c>
      <c r="AE10" s="27" t="e">
        <f>VLOOKUP(B10,Table5[],19,FALSE)</f>
        <v>#DIV/0!</v>
      </c>
      <c r="AF10" s="26" t="str">
        <f t="shared" si="7"/>
        <v/>
      </c>
      <c r="AG10" s="27" t="e">
        <f>VLOOKUP(B10,Table5[],20,FALSE)</f>
        <v>#REF!</v>
      </c>
      <c r="AH10" s="27" t="e">
        <f>IF(AD10="",NA(),AE10+Form!$B$9*AG10/1.128)</f>
        <v>#N/A</v>
      </c>
      <c r="AI10" s="27" t="e">
        <f>IF(AD10="",NA(),AE10-Form!$B$9*AG10/1.128)</f>
        <v>#N/A</v>
      </c>
      <c r="AJ10" s="27" t="e">
        <f t="shared" si="17"/>
        <v>#REF!</v>
      </c>
      <c r="AK10" s="26" t="e">
        <f t="shared" si="8"/>
        <v>#N/A</v>
      </c>
      <c r="AL10" s="26" t="str">
        <f t="shared" si="9"/>
        <v/>
      </c>
      <c r="AM10" s="28" t="str">
        <f>IF(Form!H54="","",Form!H54)</f>
        <v/>
      </c>
      <c r="AN10" s="27" t="e">
        <f>VLOOKUP(B10,Table5[],24,FALSE)</f>
        <v>#DIV/0!</v>
      </c>
      <c r="AO10" s="26" t="str">
        <f t="shared" si="10"/>
        <v/>
      </c>
      <c r="AP10" s="27" t="e">
        <f>VLOOKUP(B10,Table5[],25,FALSE)</f>
        <v>#REF!</v>
      </c>
      <c r="AQ10" s="27" t="e">
        <f>IF(AM10="",NA(),AN10+Form!$B$9*AP10/1.128)</f>
        <v>#N/A</v>
      </c>
      <c r="AR10" s="27" t="e">
        <f>IF(AM10="",NA(),AN10-Form!$B$9*AP10/1.128)</f>
        <v>#N/A</v>
      </c>
      <c r="AS10" s="27" t="e">
        <f t="shared" si="18"/>
        <v>#REF!</v>
      </c>
      <c r="AT10" s="26" t="str">
        <f t="shared" si="11"/>
        <v/>
      </c>
      <c r="AU10" s="27">
        <f>VLOOKUP(B10,Table5[],2,FALSE)</f>
        <v>0</v>
      </c>
      <c r="AV10" s="27">
        <f>VLOOKUP(B10,Table5[],3,FALSE)</f>
        <v>0</v>
      </c>
      <c r="AW10" s="29" t="str">
        <f>IF(Form!J54="","",Form!J54)</f>
        <v/>
      </c>
    </row>
    <row r="11" spans="1:50">
      <c r="A11" s="26" t="str">
        <f>IF(Form!B55="","",Form!B55)</f>
        <v/>
      </c>
      <c r="B11" s="26" t="str">
        <f>IF(Form!C55="","",Form!C55)</f>
        <v/>
      </c>
      <c r="C11" s="26" t="str">
        <f>IF(Form!D55="","",Form!D55)</f>
        <v/>
      </c>
      <c r="D11" s="27" t="e">
        <f>VLOOKUP(B11,Table5[],4,FALSE)</f>
        <v>#DIV/0!</v>
      </c>
      <c r="E11" s="26" t="str">
        <f t="shared" si="0"/>
        <v/>
      </c>
      <c r="F11" s="27" t="e">
        <f>VLOOKUP(B11,Table5[],5,FALSE)</f>
        <v>#REF!</v>
      </c>
      <c r="G11" s="27" t="e">
        <f>IF(C11="",NA(),D11+Form!$B$9*F11/1.128)</f>
        <v>#N/A</v>
      </c>
      <c r="H11" s="27" t="e">
        <f>IF(C11="",NA(),D11-Form!$B$9*F11/1.128)</f>
        <v>#N/A</v>
      </c>
      <c r="I11" s="27" t="e">
        <f t="shared" si="12"/>
        <v>#N/A</v>
      </c>
      <c r="J11" s="26" t="e">
        <f t="shared" si="13"/>
        <v>#N/A</v>
      </c>
      <c r="K11" s="26" t="str">
        <f t="shared" si="1"/>
        <v/>
      </c>
      <c r="L11" s="28" t="str">
        <f>IF(Form!E55="","",Form!E55)</f>
        <v/>
      </c>
      <c r="M11" s="27" t="e">
        <f>VLOOKUP(B11,Table5[],9,FALSE)</f>
        <v>#DIV/0!</v>
      </c>
      <c r="N11" s="26" t="str">
        <f t="shared" si="2"/>
        <v/>
      </c>
      <c r="O11" s="27" t="e">
        <f>VLOOKUP(B11,Table5[],10,FALSE)</f>
        <v>#REF!</v>
      </c>
      <c r="P11" s="27" t="e">
        <f>IF(L11="",NA(),M11+Form!$B$9*O11/1.128)</f>
        <v>#N/A</v>
      </c>
      <c r="Q11" s="27" t="e">
        <f>IF(L11="",NA(),M11-Form!$B$9*O11/1.128)</f>
        <v>#N/A</v>
      </c>
      <c r="R11" s="27" t="e">
        <f t="shared" si="14"/>
        <v>#REF!</v>
      </c>
      <c r="S11" s="26" t="e">
        <f t="shared" si="15"/>
        <v>#N/A</v>
      </c>
      <c r="T11" s="26" t="str">
        <f t="shared" si="3"/>
        <v/>
      </c>
      <c r="U11" s="28" t="str">
        <f>IF(Form!F55="","",Form!F55)</f>
        <v/>
      </c>
      <c r="V11" s="27" t="e">
        <f>VLOOKUP(B11,Table5[],14,FALSE)</f>
        <v>#DIV/0!</v>
      </c>
      <c r="W11" s="26" t="str">
        <f t="shared" si="4"/>
        <v/>
      </c>
      <c r="X11" s="27" t="e">
        <f>VLOOKUP(B11,Table5[],15,FALSE)</f>
        <v>#REF!</v>
      </c>
      <c r="Y11" s="27" t="e">
        <f>IF(U11="",NA(),V11+Form!$B$9*X11/1.128)</f>
        <v>#N/A</v>
      </c>
      <c r="Z11" s="27" t="e">
        <f>IF(U11="",NA(),V11-Form!$B$9*X11/1.128)</f>
        <v>#N/A</v>
      </c>
      <c r="AA11" s="27" t="e">
        <f t="shared" si="16"/>
        <v>#REF!</v>
      </c>
      <c r="AB11" s="26" t="str">
        <f t="shared" si="5"/>
        <v/>
      </c>
      <c r="AC11" s="26" t="str">
        <f t="shared" si="6"/>
        <v/>
      </c>
      <c r="AD11" s="28" t="str">
        <f>IF(Form!G55="","",Form!G55)</f>
        <v/>
      </c>
      <c r="AE11" s="27" t="e">
        <f>VLOOKUP(B11,Table5[],19,FALSE)</f>
        <v>#DIV/0!</v>
      </c>
      <c r="AF11" s="26" t="str">
        <f t="shared" si="7"/>
        <v/>
      </c>
      <c r="AG11" s="27" t="e">
        <f>VLOOKUP(B11,Table5[],20,FALSE)</f>
        <v>#REF!</v>
      </c>
      <c r="AH11" s="27" t="e">
        <f>IF(AD11="",NA(),AE11+Form!$B$9*AG11/1.128)</f>
        <v>#N/A</v>
      </c>
      <c r="AI11" s="27" t="e">
        <f>IF(AD11="",NA(),AE11-Form!$B$9*AG11/1.128)</f>
        <v>#N/A</v>
      </c>
      <c r="AJ11" s="27" t="e">
        <f t="shared" si="17"/>
        <v>#REF!</v>
      </c>
      <c r="AK11" s="26" t="e">
        <f t="shared" si="8"/>
        <v>#N/A</v>
      </c>
      <c r="AL11" s="26" t="str">
        <f t="shared" si="9"/>
        <v/>
      </c>
      <c r="AM11" s="28" t="str">
        <f>IF(Form!H55="","",Form!H55)</f>
        <v/>
      </c>
      <c r="AN11" s="27" t="e">
        <f>VLOOKUP(B11,Table5[],24,FALSE)</f>
        <v>#DIV/0!</v>
      </c>
      <c r="AO11" s="26" t="str">
        <f t="shared" si="10"/>
        <v/>
      </c>
      <c r="AP11" s="27" t="e">
        <f>VLOOKUP(B11,Table5[],25,FALSE)</f>
        <v>#REF!</v>
      </c>
      <c r="AQ11" s="27" t="e">
        <f>IF(AM11="",NA(),AN11+Form!$B$9*AP11/1.128)</f>
        <v>#N/A</v>
      </c>
      <c r="AR11" s="27" t="e">
        <f>IF(AM11="",NA(),AN11-Form!$B$9*AP11/1.128)</f>
        <v>#N/A</v>
      </c>
      <c r="AS11" s="27" t="e">
        <f t="shared" si="18"/>
        <v>#REF!</v>
      </c>
      <c r="AT11" s="26" t="str">
        <f t="shared" si="11"/>
        <v/>
      </c>
      <c r="AU11" s="27">
        <f>VLOOKUP(B11,Table5[],2,FALSE)</f>
        <v>0</v>
      </c>
      <c r="AV11" s="27">
        <f>VLOOKUP(B11,Table5[],3,FALSE)</f>
        <v>0</v>
      </c>
      <c r="AW11" s="29" t="str">
        <f>IF(Form!J55="","",Form!J55)</f>
        <v/>
      </c>
    </row>
    <row r="12" spans="1:50">
      <c r="A12" s="26" t="str">
        <f>IF(Form!B56="","",Form!B56)</f>
        <v/>
      </c>
      <c r="B12" s="26" t="str">
        <f>IF(Form!C56="","",Form!C56)</f>
        <v/>
      </c>
      <c r="C12" s="26" t="str">
        <f>IF(Form!D56="","",Form!D56)</f>
        <v/>
      </c>
      <c r="D12" s="27" t="e">
        <f>VLOOKUP(B12,Table5[],4,FALSE)</f>
        <v>#DIV/0!</v>
      </c>
      <c r="E12" s="26" t="str">
        <f t="shared" si="0"/>
        <v/>
      </c>
      <c r="F12" s="27" t="e">
        <f>VLOOKUP(B12,Table5[],5,FALSE)</f>
        <v>#REF!</v>
      </c>
      <c r="G12" s="27" t="e">
        <f>IF(C12="",NA(),D12+Form!$B$9*F12/1.128)</f>
        <v>#N/A</v>
      </c>
      <c r="H12" s="27" t="e">
        <f>IF(C12="",NA(),D12-Form!$B$9*F12/1.128)</f>
        <v>#N/A</v>
      </c>
      <c r="I12" s="27" t="e">
        <f t="shared" si="12"/>
        <v>#N/A</v>
      </c>
      <c r="J12" s="26" t="e">
        <f t="shared" si="13"/>
        <v>#N/A</v>
      </c>
      <c r="K12" s="26" t="str">
        <f t="shared" si="1"/>
        <v/>
      </c>
      <c r="L12" s="28" t="str">
        <f>IF(Form!E56="","",Form!E56)</f>
        <v/>
      </c>
      <c r="M12" s="27" t="e">
        <f>VLOOKUP(B12,Table5[],9,FALSE)</f>
        <v>#DIV/0!</v>
      </c>
      <c r="N12" s="26" t="str">
        <f t="shared" si="2"/>
        <v/>
      </c>
      <c r="O12" s="27" t="e">
        <f>VLOOKUP(B12,Table5[],10,FALSE)</f>
        <v>#REF!</v>
      </c>
      <c r="P12" s="27" t="e">
        <f>IF(L12="",NA(),M12+Form!$B$9*O12/1.128)</f>
        <v>#N/A</v>
      </c>
      <c r="Q12" s="27" t="e">
        <f>IF(L12="",NA(),M12-Form!$B$9*O12/1.128)</f>
        <v>#N/A</v>
      </c>
      <c r="R12" s="27" t="e">
        <f t="shared" si="14"/>
        <v>#REF!</v>
      </c>
      <c r="S12" s="26" t="e">
        <f t="shared" si="15"/>
        <v>#N/A</v>
      </c>
      <c r="T12" s="26" t="str">
        <f t="shared" si="3"/>
        <v/>
      </c>
      <c r="U12" s="28" t="str">
        <f>IF(Form!F56="","",Form!F56)</f>
        <v/>
      </c>
      <c r="V12" s="27" t="e">
        <f>VLOOKUP(B12,Table5[],14,FALSE)</f>
        <v>#DIV/0!</v>
      </c>
      <c r="W12" s="26" t="str">
        <f t="shared" si="4"/>
        <v/>
      </c>
      <c r="X12" s="27" t="e">
        <f>VLOOKUP(B12,Table5[],15,FALSE)</f>
        <v>#REF!</v>
      </c>
      <c r="Y12" s="27" t="e">
        <f>IF(U12="",NA(),V12+Form!$B$9*X12/1.128)</f>
        <v>#N/A</v>
      </c>
      <c r="Z12" s="27" t="e">
        <f>IF(U12="",NA(),V12-Form!$B$9*X12/1.128)</f>
        <v>#N/A</v>
      </c>
      <c r="AA12" s="27" t="e">
        <f t="shared" si="16"/>
        <v>#REF!</v>
      </c>
      <c r="AB12" s="26" t="str">
        <f t="shared" si="5"/>
        <v/>
      </c>
      <c r="AC12" s="26" t="str">
        <f t="shared" si="6"/>
        <v/>
      </c>
      <c r="AD12" s="28" t="str">
        <f>IF(Form!G56="","",Form!G56)</f>
        <v/>
      </c>
      <c r="AE12" s="27" t="e">
        <f>VLOOKUP(B12,Table5[],19,FALSE)</f>
        <v>#DIV/0!</v>
      </c>
      <c r="AF12" s="26" t="str">
        <f t="shared" si="7"/>
        <v/>
      </c>
      <c r="AG12" s="27" t="e">
        <f>VLOOKUP(B12,Table5[],20,FALSE)</f>
        <v>#REF!</v>
      </c>
      <c r="AH12" s="27" t="e">
        <f>IF(AD12="",NA(),AE12+Form!$B$9*AG12/1.128)</f>
        <v>#N/A</v>
      </c>
      <c r="AI12" s="27" t="e">
        <f>IF(AD12="",NA(),AE12-Form!$B$9*AG12/1.128)</f>
        <v>#N/A</v>
      </c>
      <c r="AJ12" s="27" t="e">
        <f t="shared" si="17"/>
        <v>#REF!</v>
      </c>
      <c r="AK12" s="26" t="e">
        <f t="shared" si="8"/>
        <v>#N/A</v>
      </c>
      <c r="AL12" s="26" t="str">
        <f t="shared" si="9"/>
        <v/>
      </c>
      <c r="AM12" s="28" t="str">
        <f>IF(Form!H56="","",Form!H56)</f>
        <v/>
      </c>
      <c r="AN12" s="27" t="e">
        <f>VLOOKUP(B12,Table5[],24,FALSE)</f>
        <v>#DIV/0!</v>
      </c>
      <c r="AO12" s="26" t="str">
        <f t="shared" si="10"/>
        <v/>
      </c>
      <c r="AP12" s="27" t="e">
        <f>VLOOKUP(B12,Table5[],25,FALSE)</f>
        <v>#REF!</v>
      </c>
      <c r="AQ12" s="27" t="e">
        <f>IF(AM12="",NA(),AN12+Form!$B$9*AP12/1.128)</f>
        <v>#N/A</v>
      </c>
      <c r="AR12" s="27" t="e">
        <f>IF(AM12="",NA(),AN12-Form!$B$9*AP12/1.128)</f>
        <v>#N/A</v>
      </c>
      <c r="AS12" s="27" t="e">
        <f t="shared" si="18"/>
        <v>#REF!</v>
      </c>
      <c r="AT12" s="26" t="str">
        <f t="shared" si="11"/>
        <v/>
      </c>
      <c r="AU12" s="27">
        <f>VLOOKUP(B12,Table5[],2,FALSE)</f>
        <v>0</v>
      </c>
      <c r="AV12" s="27">
        <f>VLOOKUP(B12,Table5[],3,FALSE)</f>
        <v>0</v>
      </c>
      <c r="AW12" s="29" t="str">
        <f>IF(Form!J56="","",Form!J56)</f>
        <v/>
      </c>
    </row>
    <row r="13" spans="1:50">
      <c r="A13" s="26" t="str">
        <f>IF(Form!B57="","",Form!B57)</f>
        <v/>
      </c>
      <c r="B13" s="26" t="str">
        <f>IF(Form!C57="","",Form!C57)</f>
        <v/>
      </c>
      <c r="C13" s="26" t="str">
        <f>IF(Form!D57="","",Form!D57)</f>
        <v/>
      </c>
      <c r="D13" s="27" t="e">
        <f>VLOOKUP(B13,Table5[],4,FALSE)</f>
        <v>#DIV/0!</v>
      </c>
      <c r="E13" s="26" t="str">
        <f t="shared" si="0"/>
        <v/>
      </c>
      <c r="F13" s="27" t="e">
        <f>VLOOKUP(B13,Table5[],5,FALSE)</f>
        <v>#REF!</v>
      </c>
      <c r="G13" s="27" t="e">
        <f>IF(C13="",NA(),D13+Form!$B$9*F13/1.128)</f>
        <v>#N/A</v>
      </c>
      <c r="H13" s="27" t="e">
        <f>IF(C13="",NA(),D13-Form!$B$9*F13/1.128)</f>
        <v>#N/A</v>
      </c>
      <c r="I13" s="27" t="e">
        <f t="shared" si="12"/>
        <v>#N/A</v>
      </c>
      <c r="J13" s="26" t="e">
        <f t="shared" si="13"/>
        <v>#N/A</v>
      </c>
      <c r="K13" s="26" t="str">
        <f t="shared" si="1"/>
        <v/>
      </c>
      <c r="L13" s="28" t="str">
        <f>IF(Form!E57="","",Form!E57)</f>
        <v/>
      </c>
      <c r="M13" s="27" t="e">
        <f>VLOOKUP(B13,Table5[],9,FALSE)</f>
        <v>#DIV/0!</v>
      </c>
      <c r="N13" s="26" t="str">
        <f t="shared" si="2"/>
        <v/>
      </c>
      <c r="O13" s="27" t="e">
        <f>VLOOKUP(B13,Table5[],10,FALSE)</f>
        <v>#REF!</v>
      </c>
      <c r="P13" s="27" t="e">
        <f>IF(L13="",NA(),M13+Form!$B$9*O13/1.128)</f>
        <v>#N/A</v>
      </c>
      <c r="Q13" s="27" t="e">
        <f>IF(L13="",NA(),M13-Form!$B$9*O13/1.128)</f>
        <v>#N/A</v>
      </c>
      <c r="R13" s="27" t="e">
        <f t="shared" si="14"/>
        <v>#REF!</v>
      </c>
      <c r="S13" s="26" t="e">
        <f t="shared" si="15"/>
        <v>#N/A</v>
      </c>
      <c r="T13" s="26" t="str">
        <f t="shared" si="3"/>
        <v/>
      </c>
      <c r="U13" s="28" t="str">
        <f>IF(Form!F57="","",Form!F57)</f>
        <v/>
      </c>
      <c r="V13" s="27" t="e">
        <f>VLOOKUP(B13,Table5[],14,FALSE)</f>
        <v>#DIV/0!</v>
      </c>
      <c r="W13" s="26" t="str">
        <f t="shared" si="4"/>
        <v/>
      </c>
      <c r="X13" s="27" t="e">
        <f>VLOOKUP(B13,Table5[],15,FALSE)</f>
        <v>#REF!</v>
      </c>
      <c r="Y13" s="27" t="e">
        <f>IF(U13="",NA(),V13+Form!$B$9*X13/1.128)</f>
        <v>#N/A</v>
      </c>
      <c r="Z13" s="27" t="e">
        <f>IF(U13="",NA(),V13-Form!$B$9*X13/1.128)</f>
        <v>#N/A</v>
      </c>
      <c r="AA13" s="27" t="e">
        <f t="shared" si="16"/>
        <v>#REF!</v>
      </c>
      <c r="AB13" s="26" t="str">
        <f t="shared" si="5"/>
        <v/>
      </c>
      <c r="AC13" s="26" t="str">
        <f t="shared" si="6"/>
        <v/>
      </c>
      <c r="AD13" s="28" t="str">
        <f>IF(Form!G57="","",Form!G57)</f>
        <v/>
      </c>
      <c r="AE13" s="27" t="e">
        <f>VLOOKUP(B13,Table5[],19,FALSE)</f>
        <v>#DIV/0!</v>
      </c>
      <c r="AF13" s="26" t="str">
        <f t="shared" si="7"/>
        <v/>
      </c>
      <c r="AG13" s="27" t="e">
        <f>VLOOKUP(B13,Table5[],20,FALSE)</f>
        <v>#REF!</v>
      </c>
      <c r="AH13" s="27" t="e">
        <f>IF(AD13="",NA(),AE13+Form!$B$9*AG13/1.128)</f>
        <v>#N/A</v>
      </c>
      <c r="AI13" s="27" t="e">
        <f>IF(AD13="",NA(),AE13-Form!$B$9*AG13/1.128)</f>
        <v>#N/A</v>
      </c>
      <c r="AJ13" s="27" t="e">
        <f t="shared" si="17"/>
        <v>#REF!</v>
      </c>
      <c r="AK13" s="26" t="e">
        <f t="shared" si="8"/>
        <v>#N/A</v>
      </c>
      <c r="AL13" s="26" t="str">
        <f t="shared" si="9"/>
        <v/>
      </c>
      <c r="AM13" s="28" t="str">
        <f>IF(Form!H57="","",Form!H57)</f>
        <v/>
      </c>
      <c r="AN13" s="27" t="e">
        <f>VLOOKUP(B13,Table5[],24,FALSE)</f>
        <v>#DIV/0!</v>
      </c>
      <c r="AO13" s="26" t="str">
        <f t="shared" si="10"/>
        <v/>
      </c>
      <c r="AP13" s="27" t="e">
        <f>VLOOKUP(B13,Table5[],25,FALSE)</f>
        <v>#REF!</v>
      </c>
      <c r="AQ13" s="27" t="e">
        <f>IF(AM13="",NA(),AN13+Form!$B$9*AP13/1.128)</f>
        <v>#N/A</v>
      </c>
      <c r="AR13" s="27" t="e">
        <f>IF(AM13="",NA(),AN13-Form!$B$9*AP13/1.128)</f>
        <v>#N/A</v>
      </c>
      <c r="AS13" s="27" t="e">
        <f t="shared" si="18"/>
        <v>#REF!</v>
      </c>
      <c r="AT13" s="26" t="str">
        <f t="shared" si="11"/>
        <v/>
      </c>
      <c r="AU13" s="27">
        <f>VLOOKUP(B13,Table5[],2,FALSE)</f>
        <v>0</v>
      </c>
      <c r="AV13" s="27">
        <f>VLOOKUP(B13,Table5[],3,FALSE)</f>
        <v>0</v>
      </c>
      <c r="AW13" s="29" t="str">
        <f>IF(Form!J57="","",Form!J57)</f>
        <v/>
      </c>
    </row>
    <row r="14" spans="1:50">
      <c r="A14" s="26" t="str">
        <f>IF(Form!B58="","",Form!B58)</f>
        <v/>
      </c>
      <c r="B14" s="26" t="str">
        <f>IF(Form!C58="","",Form!C58)</f>
        <v/>
      </c>
      <c r="C14" s="26" t="str">
        <f>IF(Form!D58="","",Form!D58)</f>
        <v/>
      </c>
      <c r="D14" s="27" t="e">
        <f>VLOOKUP(B14,Table5[],4,FALSE)</f>
        <v>#DIV/0!</v>
      </c>
      <c r="E14" s="26" t="str">
        <f t="shared" si="0"/>
        <v/>
      </c>
      <c r="F14" s="27" t="e">
        <f>VLOOKUP(B14,Table5[],5,FALSE)</f>
        <v>#REF!</v>
      </c>
      <c r="G14" s="27" t="e">
        <f>IF(C14="",NA(),D14+Form!$B$9*F14/1.128)</f>
        <v>#N/A</v>
      </c>
      <c r="H14" s="27" t="e">
        <f>IF(C14="",NA(),D14-Form!$B$9*F14/1.128)</f>
        <v>#N/A</v>
      </c>
      <c r="I14" s="27" t="e">
        <f t="shared" si="12"/>
        <v>#N/A</v>
      </c>
      <c r="J14" s="26" t="e">
        <f t="shared" si="13"/>
        <v>#N/A</v>
      </c>
      <c r="K14" s="26" t="str">
        <f t="shared" si="1"/>
        <v/>
      </c>
      <c r="L14" s="28" t="str">
        <f>IF(Form!E58="","",Form!E58)</f>
        <v/>
      </c>
      <c r="M14" s="27" t="e">
        <f>VLOOKUP(B14,Table5[],9,FALSE)</f>
        <v>#DIV/0!</v>
      </c>
      <c r="N14" s="26" t="str">
        <f t="shared" si="2"/>
        <v/>
      </c>
      <c r="O14" s="27" t="e">
        <f>VLOOKUP(B14,Table5[],10,FALSE)</f>
        <v>#REF!</v>
      </c>
      <c r="P14" s="27" t="e">
        <f>IF(L14="",NA(),M14+Form!$B$9*O14/1.128)</f>
        <v>#N/A</v>
      </c>
      <c r="Q14" s="27" t="e">
        <f>IF(L14="",NA(),M14-Form!$B$9*O14/1.128)</f>
        <v>#N/A</v>
      </c>
      <c r="R14" s="27" t="e">
        <f t="shared" si="14"/>
        <v>#REF!</v>
      </c>
      <c r="S14" s="26" t="e">
        <f t="shared" si="15"/>
        <v>#N/A</v>
      </c>
      <c r="T14" s="26" t="str">
        <f t="shared" si="3"/>
        <v/>
      </c>
      <c r="U14" s="28" t="str">
        <f>IF(Form!F58="","",Form!F58)</f>
        <v/>
      </c>
      <c r="V14" s="27" t="e">
        <f>VLOOKUP(B14,Table5[],14,FALSE)</f>
        <v>#DIV/0!</v>
      </c>
      <c r="W14" s="26" t="str">
        <f t="shared" si="4"/>
        <v/>
      </c>
      <c r="X14" s="27" t="e">
        <f>VLOOKUP(B14,Table5[],15,FALSE)</f>
        <v>#REF!</v>
      </c>
      <c r="Y14" s="27" t="e">
        <f>IF(U14="",NA(),V14+Form!$B$9*X14/1.128)</f>
        <v>#N/A</v>
      </c>
      <c r="Z14" s="27" t="e">
        <f>IF(U14="",NA(),V14-Form!$B$9*X14/1.128)</f>
        <v>#N/A</v>
      </c>
      <c r="AA14" s="27" t="e">
        <f t="shared" si="16"/>
        <v>#REF!</v>
      </c>
      <c r="AB14" s="26" t="str">
        <f t="shared" si="5"/>
        <v/>
      </c>
      <c r="AC14" s="26" t="str">
        <f t="shared" si="6"/>
        <v/>
      </c>
      <c r="AD14" s="28" t="str">
        <f>IF(Form!G58="","",Form!G58)</f>
        <v/>
      </c>
      <c r="AE14" s="27" t="e">
        <f>VLOOKUP(B14,Table5[],19,FALSE)</f>
        <v>#DIV/0!</v>
      </c>
      <c r="AF14" s="26" t="str">
        <f t="shared" si="7"/>
        <v/>
      </c>
      <c r="AG14" s="27" t="e">
        <f>VLOOKUP(B14,Table5[],20,FALSE)</f>
        <v>#REF!</v>
      </c>
      <c r="AH14" s="27" t="e">
        <f>IF(AD14="",NA(),AE14+Form!$B$9*AG14/1.128)</f>
        <v>#N/A</v>
      </c>
      <c r="AI14" s="27" t="e">
        <f>IF(AD14="",NA(),AE14-Form!$B$9*AG14/1.128)</f>
        <v>#N/A</v>
      </c>
      <c r="AJ14" s="27" t="e">
        <f t="shared" si="17"/>
        <v>#REF!</v>
      </c>
      <c r="AK14" s="26" t="e">
        <f t="shared" si="8"/>
        <v>#N/A</v>
      </c>
      <c r="AL14" s="26" t="str">
        <f t="shared" si="9"/>
        <v/>
      </c>
      <c r="AM14" s="28" t="str">
        <f>IF(Form!H58="","",Form!H58)</f>
        <v/>
      </c>
      <c r="AN14" s="27" t="e">
        <f>VLOOKUP(B14,Table5[],24,FALSE)</f>
        <v>#DIV/0!</v>
      </c>
      <c r="AO14" s="26" t="str">
        <f t="shared" si="10"/>
        <v/>
      </c>
      <c r="AP14" s="27" t="e">
        <f>VLOOKUP(B14,Table5[],25,FALSE)</f>
        <v>#REF!</v>
      </c>
      <c r="AQ14" s="27" t="e">
        <f>IF(AM14="",NA(),AN14+Form!$B$9*AP14/1.128)</f>
        <v>#N/A</v>
      </c>
      <c r="AR14" s="27" t="e">
        <f>IF(AM14="",NA(),AN14-Form!$B$9*AP14/1.128)</f>
        <v>#N/A</v>
      </c>
      <c r="AS14" s="27" t="e">
        <f t="shared" si="18"/>
        <v>#REF!</v>
      </c>
      <c r="AT14" s="26" t="str">
        <f t="shared" si="11"/>
        <v/>
      </c>
      <c r="AU14" s="27">
        <f>VLOOKUP(B14,Table5[],2,FALSE)</f>
        <v>0</v>
      </c>
      <c r="AV14" s="27">
        <f>VLOOKUP(B14,Table5[],3,FALSE)</f>
        <v>0</v>
      </c>
      <c r="AW14" s="29" t="str">
        <f>IF(Form!J58="","",Form!J58)</f>
        <v/>
      </c>
    </row>
    <row r="15" spans="1:50">
      <c r="A15" s="26" t="e">
        <f>IF(Form!#REF!="","",Form!#REF!)</f>
        <v>#REF!</v>
      </c>
      <c r="B15" s="26" t="e">
        <f>IF(Form!#REF!="","",Form!#REF!)</f>
        <v>#REF!</v>
      </c>
      <c r="C15" s="26" t="e">
        <f>IF(Form!#REF!="","",Form!#REF!)</f>
        <v>#REF!</v>
      </c>
      <c r="D15" s="27" t="e">
        <f>VLOOKUP(B15,Table5[],4,FALSE)</f>
        <v>#REF!</v>
      </c>
      <c r="E15" s="26" t="e">
        <f t="shared" si="0"/>
        <v>#REF!</v>
      </c>
      <c r="F15" s="27" t="e">
        <f>VLOOKUP(B15,Table5[],5,FALSE)</f>
        <v>#REF!</v>
      </c>
      <c r="G15" s="27" t="e">
        <f>IF(C15="",NA(),D15+Form!$B$9*F15/1.128)</f>
        <v>#REF!</v>
      </c>
      <c r="H15" s="27" t="e">
        <f>IF(C15="",NA(),D15-Form!$B$9*F15/1.128)</f>
        <v>#REF!</v>
      </c>
      <c r="I15" s="27" t="e">
        <f t="shared" si="12"/>
        <v>#REF!</v>
      </c>
      <c r="J15" s="26" t="e">
        <f t="shared" si="13"/>
        <v>#REF!</v>
      </c>
      <c r="K15" s="26" t="e">
        <f t="shared" si="1"/>
        <v>#REF!</v>
      </c>
      <c r="L15" s="28" t="e">
        <f>IF(Form!#REF!="","",Form!#REF!)</f>
        <v>#REF!</v>
      </c>
      <c r="M15" s="27" t="e">
        <f>VLOOKUP(B15,Table5[],9,FALSE)</f>
        <v>#REF!</v>
      </c>
      <c r="N15" s="26" t="e">
        <f t="shared" si="2"/>
        <v>#REF!</v>
      </c>
      <c r="O15" s="27" t="e">
        <f>VLOOKUP(B15,Table5[],10,FALSE)</f>
        <v>#REF!</v>
      </c>
      <c r="P15" s="27" t="e">
        <f>IF(L15="",NA(),M15+Form!$B$9*O15/1.128)</f>
        <v>#REF!</v>
      </c>
      <c r="Q15" s="27" t="e">
        <f>IF(L15="",NA(),M15-Form!$B$9*O15/1.128)</f>
        <v>#REF!</v>
      </c>
      <c r="R15" s="27" t="e">
        <f t="shared" si="14"/>
        <v>#REF!</v>
      </c>
      <c r="S15" s="26" t="e">
        <f t="shared" si="15"/>
        <v>#REF!</v>
      </c>
      <c r="T15" s="26" t="e">
        <f t="shared" si="3"/>
        <v>#REF!</v>
      </c>
      <c r="U15" s="28" t="e">
        <f>IF(Form!#REF!="","",Form!#REF!)</f>
        <v>#REF!</v>
      </c>
      <c r="V15" s="27" t="e">
        <f>VLOOKUP(B15,Table5[],14,FALSE)</f>
        <v>#REF!</v>
      </c>
      <c r="W15" s="26" t="e">
        <f t="shared" si="4"/>
        <v>#REF!</v>
      </c>
      <c r="X15" s="27" t="e">
        <f>VLOOKUP(B15,Table5[],15,FALSE)</f>
        <v>#REF!</v>
      </c>
      <c r="Y15" s="27" t="e">
        <f>IF(U15="",NA(),V15+Form!$B$9*X15/1.128)</f>
        <v>#REF!</v>
      </c>
      <c r="Z15" s="27" t="e">
        <f>IF(U15="",NA(),V15-Form!$B$9*X15/1.128)</f>
        <v>#REF!</v>
      </c>
      <c r="AA15" s="27" t="e">
        <f t="shared" si="16"/>
        <v>#REF!</v>
      </c>
      <c r="AB15" s="26" t="e">
        <f t="shared" si="5"/>
        <v>#REF!</v>
      </c>
      <c r="AC15" s="26" t="e">
        <f t="shared" si="6"/>
        <v>#REF!</v>
      </c>
      <c r="AD15" s="28" t="e">
        <f>IF(Form!#REF!="","",Form!#REF!)</f>
        <v>#REF!</v>
      </c>
      <c r="AE15" s="27" t="e">
        <f>VLOOKUP(B15,Table5[],19,FALSE)</f>
        <v>#REF!</v>
      </c>
      <c r="AF15" s="26" t="e">
        <f t="shared" si="7"/>
        <v>#REF!</v>
      </c>
      <c r="AG15" s="27" t="e">
        <f>VLOOKUP(B15,Table5[],20,FALSE)</f>
        <v>#REF!</v>
      </c>
      <c r="AH15" s="27" t="e">
        <f>IF(AD15="",NA(),AE15+Form!$B$9*AG15/1.128)</f>
        <v>#REF!</v>
      </c>
      <c r="AI15" s="27" t="e">
        <f>IF(AD15="",NA(),AE15-Form!$B$9*AG15/1.128)</f>
        <v>#REF!</v>
      </c>
      <c r="AJ15" s="27" t="e">
        <f t="shared" si="17"/>
        <v>#REF!</v>
      </c>
      <c r="AK15" s="26" t="e">
        <f t="shared" si="8"/>
        <v>#REF!</v>
      </c>
      <c r="AL15" s="26" t="e">
        <f t="shared" si="9"/>
        <v>#REF!</v>
      </c>
      <c r="AM15" s="28" t="e">
        <f>IF(Form!#REF!="","",Form!#REF!)</f>
        <v>#REF!</v>
      </c>
      <c r="AN15" s="27" t="e">
        <f>VLOOKUP(B15,Table5[],24,FALSE)</f>
        <v>#REF!</v>
      </c>
      <c r="AO15" s="26" t="e">
        <f t="shared" si="10"/>
        <v>#REF!</v>
      </c>
      <c r="AP15" s="27" t="e">
        <f>VLOOKUP(B15,Table5[],25,FALSE)</f>
        <v>#REF!</v>
      </c>
      <c r="AQ15" s="27" t="e">
        <f>IF(AM15="",NA(),AN15+Form!$B$9*AP15/1.128)</f>
        <v>#REF!</v>
      </c>
      <c r="AR15" s="27" t="e">
        <f>IF(AM15="",NA(),AN15-Form!$B$9*AP15/1.128)</f>
        <v>#REF!</v>
      </c>
      <c r="AS15" s="27" t="e">
        <f t="shared" si="18"/>
        <v>#REF!</v>
      </c>
      <c r="AT15" s="26" t="e">
        <f t="shared" si="11"/>
        <v>#REF!</v>
      </c>
      <c r="AU15" s="27" t="e">
        <f>VLOOKUP(B15,Table5[],2,FALSE)</f>
        <v>#REF!</v>
      </c>
      <c r="AV15" s="27" t="e">
        <f>VLOOKUP(B15,Table5[],3,FALSE)</f>
        <v>#REF!</v>
      </c>
      <c r="AW15" s="29" t="e">
        <f>IF(Form!#REF!="","",Form!#REF!)</f>
        <v>#REF!</v>
      </c>
    </row>
    <row r="16" spans="1:50">
      <c r="A16" s="26" t="e">
        <f>IF(Form!#REF!="","",Form!#REF!)</f>
        <v>#REF!</v>
      </c>
      <c r="B16" s="26" t="e">
        <f>IF(Form!#REF!="","",Form!#REF!)</f>
        <v>#REF!</v>
      </c>
      <c r="C16" s="26" t="e">
        <f>IF(Form!#REF!="","",Form!#REF!)</f>
        <v>#REF!</v>
      </c>
      <c r="D16" s="27" t="e">
        <f>VLOOKUP(B16,Table5[],4,FALSE)</f>
        <v>#REF!</v>
      </c>
      <c r="E16" s="26" t="e">
        <f t="shared" si="0"/>
        <v>#REF!</v>
      </c>
      <c r="F16" s="27" t="e">
        <f>VLOOKUP(B16,Table5[],5,FALSE)</f>
        <v>#REF!</v>
      </c>
      <c r="G16" s="27" t="e">
        <f>IF(C16="",NA(),D16+Form!$B$9*F16/1.128)</f>
        <v>#REF!</v>
      </c>
      <c r="H16" s="27" t="e">
        <f>IF(C16="",NA(),D16-Form!$B$9*F16/1.128)</f>
        <v>#REF!</v>
      </c>
      <c r="I16" s="27" t="e">
        <f t="shared" si="12"/>
        <v>#REF!</v>
      </c>
      <c r="J16" s="26" t="e">
        <f t="shared" si="13"/>
        <v>#REF!</v>
      </c>
      <c r="K16" s="26" t="e">
        <f t="shared" si="1"/>
        <v>#REF!</v>
      </c>
      <c r="L16" s="28" t="e">
        <f>IF(Form!#REF!="","",Form!#REF!)</f>
        <v>#REF!</v>
      </c>
      <c r="M16" s="27" t="e">
        <f>VLOOKUP(B16,Table5[],9,FALSE)</f>
        <v>#REF!</v>
      </c>
      <c r="N16" s="26" t="e">
        <f t="shared" si="2"/>
        <v>#REF!</v>
      </c>
      <c r="O16" s="27" t="e">
        <f>VLOOKUP(B16,Table5[],10,FALSE)</f>
        <v>#REF!</v>
      </c>
      <c r="P16" s="27" t="e">
        <f>IF(L16="",NA(),M16+Form!$B$9*O16/1.128)</f>
        <v>#REF!</v>
      </c>
      <c r="Q16" s="27" t="e">
        <f>IF(L16="",NA(),M16-Form!$B$9*O16/1.128)</f>
        <v>#REF!</v>
      </c>
      <c r="R16" s="27" t="e">
        <f t="shared" si="14"/>
        <v>#REF!</v>
      </c>
      <c r="S16" s="26" t="e">
        <f t="shared" si="15"/>
        <v>#REF!</v>
      </c>
      <c r="T16" s="26" t="e">
        <f t="shared" si="3"/>
        <v>#REF!</v>
      </c>
      <c r="U16" s="28" t="e">
        <f>IF(Form!#REF!="","",Form!#REF!)</f>
        <v>#REF!</v>
      </c>
      <c r="V16" s="27" t="e">
        <f>VLOOKUP(B16,Table5[],14,FALSE)</f>
        <v>#REF!</v>
      </c>
      <c r="W16" s="26" t="e">
        <f t="shared" si="4"/>
        <v>#REF!</v>
      </c>
      <c r="X16" s="27" t="e">
        <f>VLOOKUP(B16,Table5[],15,FALSE)</f>
        <v>#REF!</v>
      </c>
      <c r="Y16" s="27" t="e">
        <f>IF(U16="",NA(),V16+Form!$B$9*X16/1.128)</f>
        <v>#REF!</v>
      </c>
      <c r="Z16" s="27" t="e">
        <f>IF(U16="",NA(),V16-Form!$B$9*X16/1.128)</f>
        <v>#REF!</v>
      </c>
      <c r="AA16" s="27" t="e">
        <f t="shared" si="16"/>
        <v>#REF!</v>
      </c>
      <c r="AB16" s="26" t="e">
        <f t="shared" si="5"/>
        <v>#REF!</v>
      </c>
      <c r="AC16" s="26" t="e">
        <f t="shared" si="6"/>
        <v>#REF!</v>
      </c>
      <c r="AD16" s="28" t="e">
        <f>IF(Form!#REF!="","",Form!#REF!)</f>
        <v>#REF!</v>
      </c>
      <c r="AE16" s="27" t="e">
        <f>VLOOKUP(B16,Table5[],19,FALSE)</f>
        <v>#REF!</v>
      </c>
      <c r="AF16" s="26" t="e">
        <f t="shared" si="7"/>
        <v>#REF!</v>
      </c>
      <c r="AG16" s="27" t="e">
        <f>VLOOKUP(B16,Table5[],20,FALSE)</f>
        <v>#REF!</v>
      </c>
      <c r="AH16" s="27" t="e">
        <f>IF(AD16="",NA(),AE16+Form!$B$9*AG16/1.128)</f>
        <v>#REF!</v>
      </c>
      <c r="AI16" s="27" t="e">
        <f>IF(AD16="",NA(),AE16-Form!$B$9*AG16/1.128)</f>
        <v>#REF!</v>
      </c>
      <c r="AJ16" s="27" t="e">
        <f t="shared" si="17"/>
        <v>#REF!</v>
      </c>
      <c r="AK16" s="26" t="e">
        <f t="shared" si="8"/>
        <v>#REF!</v>
      </c>
      <c r="AL16" s="26" t="e">
        <f t="shared" si="9"/>
        <v>#REF!</v>
      </c>
      <c r="AM16" s="28" t="e">
        <f>IF(Form!#REF!="","",Form!#REF!)</f>
        <v>#REF!</v>
      </c>
      <c r="AN16" s="27" t="e">
        <f>VLOOKUP(B16,Table5[],24,FALSE)</f>
        <v>#REF!</v>
      </c>
      <c r="AO16" s="26" t="e">
        <f t="shared" si="10"/>
        <v>#REF!</v>
      </c>
      <c r="AP16" s="27" t="e">
        <f>VLOOKUP(B16,Table5[],25,FALSE)</f>
        <v>#REF!</v>
      </c>
      <c r="AQ16" s="27" t="e">
        <f>IF(AM16="",NA(),AN16+Form!$B$9*AP16/1.128)</f>
        <v>#REF!</v>
      </c>
      <c r="AR16" s="27" t="e">
        <f>IF(AM16="",NA(),AN16-Form!$B$9*AP16/1.128)</f>
        <v>#REF!</v>
      </c>
      <c r="AS16" s="27" t="e">
        <f t="shared" si="18"/>
        <v>#REF!</v>
      </c>
      <c r="AT16" s="26" t="e">
        <f t="shared" si="11"/>
        <v>#REF!</v>
      </c>
      <c r="AU16" s="27" t="e">
        <f>VLOOKUP(B16,Table5[],2,FALSE)</f>
        <v>#REF!</v>
      </c>
      <c r="AV16" s="27" t="e">
        <f>VLOOKUP(B16,Table5[],3,FALSE)</f>
        <v>#REF!</v>
      </c>
      <c r="AW16" s="29" t="e">
        <f>IF(Form!#REF!="","",Form!#REF!)</f>
        <v>#REF!</v>
      </c>
    </row>
    <row r="17" spans="1:49">
      <c r="A17" s="26" t="e">
        <f>IF(Form!#REF!="","",Form!#REF!)</f>
        <v>#REF!</v>
      </c>
      <c r="B17" s="26" t="e">
        <f>IF(Form!#REF!="","",Form!#REF!)</f>
        <v>#REF!</v>
      </c>
      <c r="C17" s="26" t="e">
        <f>IF(Form!#REF!="","",Form!#REF!)</f>
        <v>#REF!</v>
      </c>
      <c r="D17" s="27" t="e">
        <f>VLOOKUP(B17,Table5[],4,FALSE)</f>
        <v>#REF!</v>
      </c>
      <c r="E17" s="26" t="e">
        <f t="shared" si="0"/>
        <v>#REF!</v>
      </c>
      <c r="F17" s="27" t="e">
        <f>VLOOKUP(B17,Table5[],5,FALSE)</f>
        <v>#REF!</v>
      </c>
      <c r="G17" s="27" t="e">
        <f>IF(C17="",NA(),D17+Form!$B$9*F17/1.128)</f>
        <v>#REF!</v>
      </c>
      <c r="H17" s="27" t="e">
        <f>IF(C17="",NA(),D17-Form!$B$9*F17/1.128)</f>
        <v>#REF!</v>
      </c>
      <c r="I17" s="27" t="e">
        <f t="shared" si="12"/>
        <v>#REF!</v>
      </c>
      <c r="J17" s="26" t="e">
        <f t="shared" si="13"/>
        <v>#REF!</v>
      </c>
      <c r="K17" s="26" t="e">
        <f t="shared" si="1"/>
        <v>#REF!</v>
      </c>
      <c r="L17" s="28" t="e">
        <f>IF(Form!#REF!="","",Form!#REF!)</f>
        <v>#REF!</v>
      </c>
      <c r="M17" s="27" t="e">
        <f>VLOOKUP(B17,Table5[],9,FALSE)</f>
        <v>#REF!</v>
      </c>
      <c r="N17" s="26" t="e">
        <f t="shared" si="2"/>
        <v>#REF!</v>
      </c>
      <c r="O17" s="27" t="e">
        <f>VLOOKUP(B17,Table5[],10,FALSE)</f>
        <v>#REF!</v>
      </c>
      <c r="P17" s="27" t="e">
        <f>IF(L17="",NA(),M17+Form!$B$9*O17/1.128)</f>
        <v>#REF!</v>
      </c>
      <c r="Q17" s="27" t="e">
        <f>IF(L17="",NA(),M17-Form!$B$9*O17/1.128)</f>
        <v>#REF!</v>
      </c>
      <c r="R17" s="27" t="e">
        <f t="shared" si="14"/>
        <v>#REF!</v>
      </c>
      <c r="S17" s="26" t="e">
        <f t="shared" si="15"/>
        <v>#REF!</v>
      </c>
      <c r="T17" s="26" t="e">
        <f t="shared" si="3"/>
        <v>#REF!</v>
      </c>
      <c r="U17" s="28" t="e">
        <f>IF(Form!#REF!="","",Form!#REF!)</f>
        <v>#REF!</v>
      </c>
      <c r="V17" s="27" t="e">
        <f>VLOOKUP(B17,Table5[],14,FALSE)</f>
        <v>#REF!</v>
      </c>
      <c r="W17" s="26" t="e">
        <f t="shared" si="4"/>
        <v>#REF!</v>
      </c>
      <c r="X17" s="27" t="e">
        <f>VLOOKUP(B17,Table5[],15,FALSE)</f>
        <v>#REF!</v>
      </c>
      <c r="Y17" s="27" t="e">
        <f>IF(U17="",NA(),V17+Form!$B$9*X17/1.128)</f>
        <v>#REF!</v>
      </c>
      <c r="Z17" s="27" t="e">
        <f>IF(U17="",NA(),V17-Form!$B$9*X17/1.128)</f>
        <v>#REF!</v>
      </c>
      <c r="AA17" s="27" t="e">
        <f t="shared" si="16"/>
        <v>#REF!</v>
      </c>
      <c r="AB17" s="26" t="e">
        <f t="shared" si="5"/>
        <v>#REF!</v>
      </c>
      <c r="AC17" s="26" t="e">
        <f t="shared" si="6"/>
        <v>#REF!</v>
      </c>
      <c r="AD17" s="28" t="e">
        <f>IF(Form!#REF!="","",Form!#REF!)</f>
        <v>#REF!</v>
      </c>
      <c r="AE17" s="27" t="e">
        <f>VLOOKUP(B17,Table5[],19,FALSE)</f>
        <v>#REF!</v>
      </c>
      <c r="AF17" s="26" t="e">
        <f t="shared" si="7"/>
        <v>#REF!</v>
      </c>
      <c r="AG17" s="27" t="e">
        <f>VLOOKUP(B17,Table5[],20,FALSE)</f>
        <v>#REF!</v>
      </c>
      <c r="AH17" s="27" t="e">
        <f>IF(AD17="",NA(),AE17+Form!$B$9*AG17/1.128)</f>
        <v>#REF!</v>
      </c>
      <c r="AI17" s="27" t="e">
        <f>IF(AD17="",NA(),AE17-Form!$B$9*AG17/1.128)</f>
        <v>#REF!</v>
      </c>
      <c r="AJ17" s="27" t="e">
        <f t="shared" si="17"/>
        <v>#REF!</v>
      </c>
      <c r="AK17" s="26" t="e">
        <f t="shared" si="8"/>
        <v>#REF!</v>
      </c>
      <c r="AL17" s="26" t="e">
        <f t="shared" si="9"/>
        <v>#REF!</v>
      </c>
      <c r="AM17" s="28" t="e">
        <f>IF(Form!#REF!="","",Form!#REF!)</f>
        <v>#REF!</v>
      </c>
      <c r="AN17" s="27" t="e">
        <f>VLOOKUP(B17,Table5[],24,FALSE)</f>
        <v>#REF!</v>
      </c>
      <c r="AO17" s="26" t="e">
        <f t="shared" si="10"/>
        <v>#REF!</v>
      </c>
      <c r="AP17" s="27" t="e">
        <f>VLOOKUP(B17,Table5[],25,FALSE)</f>
        <v>#REF!</v>
      </c>
      <c r="AQ17" s="27" t="e">
        <f>IF(AM17="",NA(),AN17+Form!$B$9*AP17/1.128)</f>
        <v>#REF!</v>
      </c>
      <c r="AR17" s="27" t="e">
        <f>IF(AM17="",NA(),AN17-Form!$B$9*AP17/1.128)</f>
        <v>#REF!</v>
      </c>
      <c r="AS17" s="27" t="e">
        <f t="shared" si="18"/>
        <v>#REF!</v>
      </c>
      <c r="AT17" s="26" t="e">
        <f t="shared" si="11"/>
        <v>#REF!</v>
      </c>
      <c r="AU17" s="27" t="e">
        <f>VLOOKUP(B17,Table5[],2,FALSE)</f>
        <v>#REF!</v>
      </c>
      <c r="AV17" s="27" t="e">
        <f>VLOOKUP(B17,Table5[],3,FALSE)</f>
        <v>#REF!</v>
      </c>
      <c r="AW17" s="29" t="e">
        <f>IF(Form!#REF!="","",Form!#REF!)</f>
        <v>#REF!</v>
      </c>
    </row>
    <row r="18" spans="1:49">
      <c r="A18" s="26" t="e">
        <f>IF(Form!#REF!="","",Form!#REF!)</f>
        <v>#REF!</v>
      </c>
      <c r="B18" s="26" t="e">
        <f>IF(Form!#REF!="","",Form!#REF!)</f>
        <v>#REF!</v>
      </c>
      <c r="C18" s="26" t="e">
        <f>IF(Form!#REF!="","",Form!#REF!)</f>
        <v>#REF!</v>
      </c>
      <c r="D18" s="27" t="e">
        <f>VLOOKUP(B18,Table5[],4,FALSE)</f>
        <v>#REF!</v>
      </c>
      <c r="E18" s="26" t="e">
        <f t="shared" si="0"/>
        <v>#REF!</v>
      </c>
      <c r="F18" s="27" t="e">
        <f>VLOOKUP(B18,Table5[],5,FALSE)</f>
        <v>#REF!</v>
      </c>
      <c r="G18" s="27" t="e">
        <f>IF(C18="",NA(),D18+Form!$B$9*F18/1.128)</f>
        <v>#REF!</v>
      </c>
      <c r="H18" s="27" t="e">
        <f>IF(C18="",NA(),D18-Form!$B$9*F18/1.128)</f>
        <v>#REF!</v>
      </c>
      <c r="I18" s="27" t="e">
        <f t="shared" si="12"/>
        <v>#REF!</v>
      </c>
      <c r="J18" s="26" t="e">
        <f t="shared" si="13"/>
        <v>#REF!</v>
      </c>
      <c r="K18" s="26" t="e">
        <f t="shared" si="1"/>
        <v>#REF!</v>
      </c>
      <c r="L18" s="28" t="e">
        <f>IF(Form!#REF!="","",Form!#REF!)</f>
        <v>#REF!</v>
      </c>
      <c r="M18" s="27" t="e">
        <f>VLOOKUP(B18,Table5[],9,FALSE)</f>
        <v>#REF!</v>
      </c>
      <c r="N18" s="26" t="e">
        <f t="shared" si="2"/>
        <v>#REF!</v>
      </c>
      <c r="O18" s="27" t="e">
        <f>VLOOKUP(B18,Table5[],10,FALSE)</f>
        <v>#REF!</v>
      </c>
      <c r="P18" s="27" t="e">
        <f>IF(L18="",NA(),M18+Form!$B$9*O18/1.128)</f>
        <v>#REF!</v>
      </c>
      <c r="Q18" s="27" t="e">
        <f>IF(L18="",NA(),M18-Form!$B$9*O18/1.128)</f>
        <v>#REF!</v>
      </c>
      <c r="R18" s="27" t="e">
        <f t="shared" si="14"/>
        <v>#REF!</v>
      </c>
      <c r="S18" s="26" t="e">
        <f t="shared" si="15"/>
        <v>#REF!</v>
      </c>
      <c r="T18" s="26" t="e">
        <f t="shared" si="3"/>
        <v>#REF!</v>
      </c>
      <c r="U18" s="28" t="e">
        <f>IF(Form!#REF!="","",Form!#REF!)</f>
        <v>#REF!</v>
      </c>
      <c r="V18" s="27" t="e">
        <f>VLOOKUP(B18,Table5[],14,FALSE)</f>
        <v>#REF!</v>
      </c>
      <c r="W18" s="26" t="e">
        <f t="shared" si="4"/>
        <v>#REF!</v>
      </c>
      <c r="X18" s="27" t="e">
        <f>VLOOKUP(B18,Table5[],15,FALSE)</f>
        <v>#REF!</v>
      </c>
      <c r="Y18" s="27" t="e">
        <f>IF(U18="",NA(),V18+Form!$B$9*X18/1.128)</f>
        <v>#REF!</v>
      </c>
      <c r="Z18" s="27" t="e">
        <f>IF(U18="",NA(),V18-Form!$B$9*X18/1.128)</f>
        <v>#REF!</v>
      </c>
      <c r="AA18" s="27" t="e">
        <f t="shared" si="16"/>
        <v>#REF!</v>
      </c>
      <c r="AB18" s="26" t="e">
        <f t="shared" si="5"/>
        <v>#REF!</v>
      </c>
      <c r="AC18" s="26" t="e">
        <f t="shared" si="6"/>
        <v>#REF!</v>
      </c>
      <c r="AD18" s="28" t="e">
        <f>IF(Form!#REF!="","",Form!#REF!)</f>
        <v>#REF!</v>
      </c>
      <c r="AE18" s="27" t="e">
        <f>VLOOKUP(B18,Table5[],19,FALSE)</f>
        <v>#REF!</v>
      </c>
      <c r="AF18" s="26" t="e">
        <f t="shared" si="7"/>
        <v>#REF!</v>
      </c>
      <c r="AG18" s="27" t="e">
        <f>VLOOKUP(B18,Table5[],20,FALSE)</f>
        <v>#REF!</v>
      </c>
      <c r="AH18" s="27" t="e">
        <f>IF(AD18="",NA(),AE18+Form!$B$9*AG18/1.128)</f>
        <v>#REF!</v>
      </c>
      <c r="AI18" s="27" t="e">
        <f>IF(AD18="",NA(),AE18-Form!$B$9*AG18/1.128)</f>
        <v>#REF!</v>
      </c>
      <c r="AJ18" s="27" t="e">
        <f t="shared" si="17"/>
        <v>#REF!</v>
      </c>
      <c r="AK18" s="26" t="e">
        <f t="shared" si="8"/>
        <v>#REF!</v>
      </c>
      <c r="AL18" s="26" t="e">
        <f t="shared" si="9"/>
        <v>#REF!</v>
      </c>
      <c r="AM18" s="28" t="e">
        <f>IF(Form!#REF!="","",Form!#REF!)</f>
        <v>#REF!</v>
      </c>
      <c r="AN18" s="27" t="e">
        <f>VLOOKUP(B18,Table5[],24,FALSE)</f>
        <v>#REF!</v>
      </c>
      <c r="AO18" s="26" t="e">
        <f t="shared" si="10"/>
        <v>#REF!</v>
      </c>
      <c r="AP18" s="27" t="e">
        <f>VLOOKUP(B18,Table5[],25,FALSE)</f>
        <v>#REF!</v>
      </c>
      <c r="AQ18" s="27" t="e">
        <f>IF(AM18="",NA(),AN18+Form!$B$9*AP18/1.128)</f>
        <v>#REF!</v>
      </c>
      <c r="AR18" s="27" t="e">
        <f>IF(AM18="",NA(),AN18-Form!$B$9*AP18/1.128)</f>
        <v>#REF!</v>
      </c>
      <c r="AS18" s="27" t="e">
        <f t="shared" si="18"/>
        <v>#REF!</v>
      </c>
      <c r="AT18" s="26" t="e">
        <f t="shared" si="11"/>
        <v>#REF!</v>
      </c>
      <c r="AU18" s="27" t="e">
        <f>VLOOKUP(B18,Table5[],2,FALSE)</f>
        <v>#REF!</v>
      </c>
      <c r="AV18" s="27" t="e">
        <f>VLOOKUP(B18,Table5[],3,FALSE)</f>
        <v>#REF!</v>
      </c>
      <c r="AW18" s="29" t="e">
        <f>IF(Form!#REF!="","",Form!#REF!)</f>
        <v>#REF!</v>
      </c>
    </row>
    <row r="19" spans="1:49">
      <c r="A19" s="26" t="e">
        <f>IF(Form!#REF!="","",Form!#REF!)</f>
        <v>#REF!</v>
      </c>
      <c r="B19" s="26" t="e">
        <f>IF(Form!#REF!="","",Form!#REF!)</f>
        <v>#REF!</v>
      </c>
      <c r="C19" s="26" t="e">
        <f>IF(Form!#REF!="","",Form!#REF!)</f>
        <v>#REF!</v>
      </c>
      <c r="D19" s="27" t="e">
        <f>VLOOKUP(B19,Table5[],4,FALSE)</f>
        <v>#REF!</v>
      </c>
      <c r="E19" s="26" t="e">
        <f t="shared" si="0"/>
        <v>#REF!</v>
      </c>
      <c r="F19" s="27" t="e">
        <f>VLOOKUP(B19,Table5[],5,FALSE)</f>
        <v>#REF!</v>
      </c>
      <c r="G19" s="27" t="e">
        <f>IF(C19="",NA(),D19+Form!$B$9*F19/1.128)</f>
        <v>#REF!</v>
      </c>
      <c r="H19" s="27" t="e">
        <f>IF(C19="",NA(),D19-Form!$B$9*F19/1.128)</f>
        <v>#REF!</v>
      </c>
      <c r="I19" s="27" t="e">
        <f t="shared" si="12"/>
        <v>#REF!</v>
      </c>
      <c r="J19" s="26" t="e">
        <f t="shared" si="13"/>
        <v>#REF!</v>
      </c>
      <c r="K19" s="26" t="e">
        <f t="shared" si="1"/>
        <v>#REF!</v>
      </c>
      <c r="L19" s="28" t="e">
        <f>IF(Form!#REF!="","",Form!#REF!)</f>
        <v>#REF!</v>
      </c>
      <c r="M19" s="27" t="e">
        <f>VLOOKUP(B19,Table5[],9,FALSE)</f>
        <v>#REF!</v>
      </c>
      <c r="N19" s="26" t="e">
        <f t="shared" si="2"/>
        <v>#REF!</v>
      </c>
      <c r="O19" s="27" t="e">
        <f>VLOOKUP(B19,Table5[],10,FALSE)</f>
        <v>#REF!</v>
      </c>
      <c r="P19" s="27" t="e">
        <f>IF(L19="",NA(),M19+Form!$B$9*O19/1.128)</f>
        <v>#REF!</v>
      </c>
      <c r="Q19" s="27" t="e">
        <f>IF(L19="",NA(),M19-Form!$B$9*O19/1.128)</f>
        <v>#REF!</v>
      </c>
      <c r="R19" s="27" t="e">
        <f t="shared" si="14"/>
        <v>#REF!</v>
      </c>
      <c r="S19" s="26" t="e">
        <f t="shared" si="15"/>
        <v>#REF!</v>
      </c>
      <c r="T19" s="26" t="e">
        <f t="shared" si="3"/>
        <v>#REF!</v>
      </c>
      <c r="U19" s="28" t="e">
        <f>IF(Form!#REF!="","",Form!#REF!)</f>
        <v>#REF!</v>
      </c>
      <c r="V19" s="27" t="e">
        <f>VLOOKUP(B19,Table5[],14,FALSE)</f>
        <v>#REF!</v>
      </c>
      <c r="W19" s="26" t="e">
        <f t="shared" si="4"/>
        <v>#REF!</v>
      </c>
      <c r="X19" s="27" t="e">
        <f>VLOOKUP(B19,Table5[],15,FALSE)</f>
        <v>#REF!</v>
      </c>
      <c r="Y19" s="27" t="e">
        <f>IF(U19="",NA(),V19+Form!$B$9*X19/1.128)</f>
        <v>#REF!</v>
      </c>
      <c r="Z19" s="27" t="e">
        <f>IF(U19="",NA(),V19-Form!$B$9*X19/1.128)</f>
        <v>#REF!</v>
      </c>
      <c r="AA19" s="27" t="e">
        <f t="shared" si="16"/>
        <v>#REF!</v>
      </c>
      <c r="AB19" s="26" t="e">
        <f t="shared" si="5"/>
        <v>#REF!</v>
      </c>
      <c r="AC19" s="26" t="e">
        <f t="shared" si="6"/>
        <v>#REF!</v>
      </c>
      <c r="AD19" s="28" t="e">
        <f>IF(Form!#REF!="","",Form!#REF!)</f>
        <v>#REF!</v>
      </c>
      <c r="AE19" s="27" t="e">
        <f>VLOOKUP(B19,Table5[],19,FALSE)</f>
        <v>#REF!</v>
      </c>
      <c r="AF19" s="26" t="e">
        <f t="shared" si="7"/>
        <v>#REF!</v>
      </c>
      <c r="AG19" s="27" t="e">
        <f>VLOOKUP(B19,Table5[],20,FALSE)</f>
        <v>#REF!</v>
      </c>
      <c r="AH19" s="27" t="e">
        <f>IF(AD19="",NA(),AE19+Form!$B$9*AG19/1.128)</f>
        <v>#REF!</v>
      </c>
      <c r="AI19" s="27" t="e">
        <f>IF(AD19="",NA(),AE19-Form!$B$9*AG19/1.128)</f>
        <v>#REF!</v>
      </c>
      <c r="AJ19" s="27" t="e">
        <f t="shared" si="17"/>
        <v>#REF!</v>
      </c>
      <c r="AK19" s="26" t="e">
        <f t="shared" si="8"/>
        <v>#REF!</v>
      </c>
      <c r="AL19" s="26" t="e">
        <f t="shared" si="9"/>
        <v>#REF!</v>
      </c>
      <c r="AM19" s="28" t="e">
        <f>IF(Form!#REF!="","",Form!#REF!)</f>
        <v>#REF!</v>
      </c>
      <c r="AN19" s="27" t="e">
        <f>VLOOKUP(B19,Table5[],24,FALSE)</f>
        <v>#REF!</v>
      </c>
      <c r="AO19" s="26" t="e">
        <f t="shared" si="10"/>
        <v>#REF!</v>
      </c>
      <c r="AP19" s="27" t="e">
        <f>VLOOKUP(B19,Table5[],25,FALSE)</f>
        <v>#REF!</v>
      </c>
      <c r="AQ19" s="27" t="e">
        <f>IF(AM19="",NA(),AN19+Form!$B$9*AP19/1.128)</f>
        <v>#REF!</v>
      </c>
      <c r="AR19" s="27" t="e">
        <f>IF(AM19="",NA(),AN19-Form!$B$9*AP19/1.128)</f>
        <v>#REF!</v>
      </c>
      <c r="AS19" s="27" t="e">
        <f t="shared" si="18"/>
        <v>#REF!</v>
      </c>
      <c r="AT19" s="26" t="e">
        <f t="shared" si="11"/>
        <v>#REF!</v>
      </c>
      <c r="AU19" s="27" t="e">
        <f>VLOOKUP(B19,Table5[],2,FALSE)</f>
        <v>#REF!</v>
      </c>
      <c r="AV19" s="27" t="e">
        <f>VLOOKUP(B19,Table5[],3,FALSE)</f>
        <v>#REF!</v>
      </c>
      <c r="AW19" s="29" t="e">
        <f>IF(Form!#REF!="","",Form!#REF!)</f>
        <v>#REF!</v>
      </c>
    </row>
    <row r="20" spans="1:49">
      <c r="A20" s="26" t="e">
        <f>IF(Form!#REF!="","",Form!#REF!)</f>
        <v>#REF!</v>
      </c>
      <c r="B20" s="26" t="e">
        <f>IF(Form!#REF!="","",Form!#REF!)</f>
        <v>#REF!</v>
      </c>
      <c r="C20" s="26" t="e">
        <f>IF(Form!#REF!="","",Form!#REF!)</f>
        <v>#REF!</v>
      </c>
      <c r="D20" s="27" t="e">
        <f>VLOOKUP(B20,Table5[],4,FALSE)</f>
        <v>#REF!</v>
      </c>
      <c r="E20" s="26" t="e">
        <f t="shared" si="0"/>
        <v>#REF!</v>
      </c>
      <c r="F20" s="27" t="e">
        <f>VLOOKUP(B20,Table5[],5,FALSE)</f>
        <v>#REF!</v>
      </c>
      <c r="G20" s="27" t="e">
        <f>IF(C20="",NA(),D20+Form!$B$9*F20/1.128)</f>
        <v>#REF!</v>
      </c>
      <c r="H20" s="27" t="e">
        <f>IF(C20="",NA(),D20-Form!$B$9*F20/1.128)</f>
        <v>#REF!</v>
      </c>
      <c r="I20" s="27" t="e">
        <f t="shared" si="12"/>
        <v>#REF!</v>
      </c>
      <c r="J20" s="26" t="e">
        <f t="shared" si="13"/>
        <v>#REF!</v>
      </c>
      <c r="K20" s="26" t="e">
        <f t="shared" si="1"/>
        <v>#REF!</v>
      </c>
      <c r="L20" s="28" t="e">
        <f>IF(Form!#REF!="","",Form!#REF!)</f>
        <v>#REF!</v>
      </c>
      <c r="M20" s="27" t="e">
        <f>VLOOKUP(B20,Table5[],9,FALSE)</f>
        <v>#REF!</v>
      </c>
      <c r="N20" s="26" t="e">
        <f t="shared" si="2"/>
        <v>#REF!</v>
      </c>
      <c r="O20" s="27" t="e">
        <f>VLOOKUP(B20,Table5[],10,FALSE)</f>
        <v>#REF!</v>
      </c>
      <c r="P20" s="27" t="e">
        <f>IF(L20="",NA(),M20+Form!$B$9*O20/1.128)</f>
        <v>#REF!</v>
      </c>
      <c r="Q20" s="27" t="e">
        <f>IF(L20="",NA(),M20-Form!$B$9*O20/1.128)</f>
        <v>#REF!</v>
      </c>
      <c r="R20" s="27" t="e">
        <f t="shared" si="14"/>
        <v>#REF!</v>
      </c>
      <c r="S20" s="26" t="e">
        <f t="shared" si="15"/>
        <v>#REF!</v>
      </c>
      <c r="T20" s="26" t="e">
        <f t="shared" si="3"/>
        <v>#REF!</v>
      </c>
      <c r="U20" s="28" t="e">
        <f>IF(Form!#REF!="","",Form!#REF!)</f>
        <v>#REF!</v>
      </c>
      <c r="V20" s="27" t="e">
        <f>VLOOKUP(B20,Table5[],14,FALSE)</f>
        <v>#REF!</v>
      </c>
      <c r="W20" s="26" t="e">
        <f t="shared" si="4"/>
        <v>#REF!</v>
      </c>
      <c r="X20" s="27" t="e">
        <f>VLOOKUP(B20,Table5[],15,FALSE)</f>
        <v>#REF!</v>
      </c>
      <c r="Y20" s="27" t="e">
        <f>IF(U20="",NA(),V20+Form!$B$9*X20/1.128)</f>
        <v>#REF!</v>
      </c>
      <c r="Z20" s="27" t="e">
        <f>IF(U20="",NA(),V20-Form!$B$9*X20/1.128)</f>
        <v>#REF!</v>
      </c>
      <c r="AA20" s="27" t="e">
        <f t="shared" si="16"/>
        <v>#REF!</v>
      </c>
      <c r="AB20" s="26" t="e">
        <f t="shared" si="5"/>
        <v>#REF!</v>
      </c>
      <c r="AC20" s="26" t="e">
        <f t="shared" si="6"/>
        <v>#REF!</v>
      </c>
      <c r="AD20" s="28" t="e">
        <f>IF(Form!#REF!="","",Form!#REF!)</f>
        <v>#REF!</v>
      </c>
      <c r="AE20" s="27" t="e">
        <f>VLOOKUP(B20,Table5[],19,FALSE)</f>
        <v>#REF!</v>
      </c>
      <c r="AF20" s="26" t="e">
        <f t="shared" si="7"/>
        <v>#REF!</v>
      </c>
      <c r="AG20" s="27" t="e">
        <f>VLOOKUP(B20,Table5[],20,FALSE)</f>
        <v>#REF!</v>
      </c>
      <c r="AH20" s="27" t="e">
        <f>IF(AD20="",NA(),AE20+Form!$B$9*AG20/1.128)</f>
        <v>#REF!</v>
      </c>
      <c r="AI20" s="27" t="e">
        <f>IF(AD20="",NA(),AE20-Form!$B$9*AG20/1.128)</f>
        <v>#REF!</v>
      </c>
      <c r="AJ20" s="27" t="e">
        <f t="shared" si="17"/>
        <v>#REF!</v>
      </c>
      <c r="AK20" s="26" t="e">
        <f t="shared" si="8"/>
        <v>#REF!</v>
      </c>
      <c r="AL20" s="26" t="e">
        <f t="shared" si="9"/>
        <v>#REF!</v>
      </c>
      <c r="AM20" s="28" t="e">
        <f>IF(Form!#REF!="","",Form!#REF!)</f>
        <v>#REF!</v>
      </c>
      <c r="AN20" s="27" t="e">
        <f>VLOOKUP(B20,Table5[],24,FALSE)</f>
        <v>#REF!</v>
      </c>
      <c r="AO20" s="26" t="e">
        <f t="shared" si="10"/>
        <v>#REF!</v>
      </c>
      <c r="AP20" s="27" t="e">
        <f>VLOOKUP(B20,Table5[],25,FALSE)</f>
        <v>#REF!</v>
      </c>
      <c r="AQ20" s="27" t="e">
        <f>IF(AM20="",NA(),AN20+Form!$B$9*AP20/1.128)</f>
        <v>#REF!</v>
      </c>
      <c r="AR20" s="27" t="e">
        <f>IF(AM20="",NA(),AN20-Form!$B$9*AP20/1.128)</f>
        <v>#REF!</v>
      </c>
      <c r="AS20" s="27" t="e">
        <f t="shared" si="18"/>
        <v>#REF!</v>
      </c>
      <c r="AT20" s="26" t="e">
        <f t="shared" si="11"/>
        <v>#REF!</v>
      </c>
      <c r="AU20" s="27" t="e">
        <f>VLOOKUP(B20,Table5[],2,FALSE)</f>
        <v>#REF!</v>
      </c>
      <c r="AV20" s="27" t="e">
        <f>VLOOKUP(B20,Table5[],3,FALSE)</f>
        <v>#REF!</v>
      </c>
      <c r="AW20" s="29" t="e">
        <f>IF(Form!#REF!="","",Form!#REF!)</f>
        <v>#REF!</v>
      </c>
    </row>
    <row r="21" spans="1:49">
      <c r="A21" s="26" t="e">
        <f>IF(Form!#REF!="","",Form!#REF!)</f>
        <v>#REF!</v>
      </c>
      <c r="B21" s="26" t="e">
        <f>IF(Form!#REF!="","",Form!#REF!)</f>
        <v>#REF!</v>
      </c>
      <c r="C21" s="26" t="e">
        <f>IF(Form!#REF!="","",Form!#REF!)</f>
        <v>#REF!</v>
      </c>
      <c r="D21" s="27" t="e">
        <f>VLOOKUP(B21,Table5[],4,FALSE)</f>
        <v>#REF!</v>
      </c>
      <c r="E21" s="26" t="e">
        <f t="shared" si="0"/>
        <v>#REF!</v>
      </c>
      <c r="F21" s="27" t="e">
        <f>VLOOKUP(B21,Table5[],5,FALSE)</f>
        <v>#REF!</v>
      </c>
      <c r="G21" s="27" t="e">
        <f>IF(C21="",NA(),D21+Form!$B$9*F21/1.128)</f>
        <v>#REF!</v>
      </c>
      <c r="H21" s="27" t="e">
        <f>IF(C21="",NA(),D21-Form!$B$9*F21/1.128)</f>
        <v>#REF!</v>
      </c>
      <c r="I21" s="27" t="e">
        <f t="shared" si="12"/>
        <v>#REF!</v>
      </c>
      <c r="J21" s="26" t="e">
        <f t="shared" si="13"/>
        <v>#REF!</v>
      </c>
      <c r="K21" s="26" t="e">
        <f t="shared" si="1"/>
        <v>#REF!</v>
      </c>
      <c r="L21" s="28" t="e">
        <f>IF(Form!#REF!="","",Form!#REF!)</f>
        <v>#REF!</v>
      </c>
      <c r="M21" s="27" t="e">
        <f>VLOOKUP(B21,Table5[],9,FALSE)</f>
        <v>#REF!</v>
      </c>
      <c r="N21" s="26" t="e">
        <f t="shared" si="2"/>
        <v>#REF!</v>
      </c>
      <c r="O21" s="27" t="e">
        <f>VLOOKUP(B21,Table5[],10,FALSE)</f>
        <v>#REF!</v>
      </c>
      <c r="P21" s="27" t="e">
        <f>IF(L21="",NA(),M21+Form!$B$9*O21/1.128)</f>
        <v>#REF!</v>
      </c>
      <c r="Q21" s="27" t="e">
        <f>IF(L21="",NA(),M21-Form!$B$9*O21/1.128)</f>
        <v>#REF!</v>
      </c>
      <c r="R21" s="27" t="e">
        <f t="shared" si="14"/>
        <v>#REF!</v>
      </c>
      <c r="S21" s="26" t="e">
        <f t="shared" si="15"/>
        <v>#REF!</v>
      </c>
      <c r="T21" s="26" t="e">
        <f t="shared" si="3"/>
        <v>#REF!</v>
      </c>
      <c r="U21" s="28" t="e">
        <f>IF(Form!#REF!="","",Form!#REF!)</f>
        <v>#REF!</v>
      </c>
      <c r="V21" s="27" t="e">
        <f>VLOOKUP(B21,Table5[],14,FALSE)</f>
        <v>#REF!</v>
      </c>
      <c r="W21" s="26" t="e">
        <f t="shared" si="4"/>
        <v>#REF!</v>
      </c>
      <c r="X21" s="27" t="e">
        <f>VLOOKUP(B21,Table5[],15,FALSE)</f>
        <v>#REF!</v>
      </c>
      <c r="Y21" s="27" t="e">
        <f>IF(U21="",NA(),V21+Form!$B$9*X21/1.128)</f>
        <v>#REF!</v>
      </c>
      <c r="Z21" s="27" t="e">
        <f>IF(U21="",NA(),V21-Form!$B$9*X21/1.128)</f>
        <v>#REF!</v>
      </c>
      <c r="AA21" s="27" t="e">
        <f t="shared" si="16"/>
        <v>#REF!</v>
      </c>
      <c r="AB21" s="26" t="e">
        <f t="shared" si="5"/>
        <v>#REF!</v>
      </c>
      <c r="AC21" s="26" t="e">
        <f t="shared" si="6"/>
        <v>#REF!</v>
      </c>
      <c r="AD21" s="28" t="e">
        <f>IF(Form!#REF!="","",Form!#REF!)</f>
        <v>#REF!</v>
      </c>
      <c r="AE21" s="27" t="e">
        <f>VLOOKUP(B21,Table5[],19,FALSE)</f>
        <v>#REF!</v>
      </c>
      <c r="AF21" s="26" t="e">
        <f t="shared" si="7"/>
        <v>#REF!</v>
      </c>
      <c r="AG21" s="27" t="e">
        <f>VLOOKUP(B21,Table5[],20,FALSE)</f>
        <v>#REF!</v>
      </c>
      <c r="AH21" s="27" t="e">
        <f>IF(AD21="",NA(),AE21+Form!$B$9*AG21/1.128)</f>
        <v>#REF!</v>
      </c>
      <c r="AI21" s="27" t="e">
        <f>IF(AD21="",NA(),AE21-Form!$B$9*AG21/1.128)</f>
        <v>#REF!</v>
      </c>
      <c r="AJ21" s="27" t="e">
        <f t="shared" si="17"/>
        <v>#REF!</v>
      </c>
      <c r="AK21" s="26" t="e">
        <f t="shared" si="8"/>
        <v>#REF!</v>
      </c>
      <c r="AL21" s="26" t="e">
        <f t="shared" si="9"/>
        <v>#REF!</v>
      </c>
      <c r="AM21" s="28" t="e">
        <f>IF(Form!#REF!="","",Form!#REF!)</f>
        <v>#REF!</v>
      </c>
      <c r="AN21" s="27" t="e">
        <f>VLOOKUP(B21,Table5[],24,FALSE)</f>
        <v>#REF!</v>
      </c>
      <c r="AO21" s="26" t="e">
        <f t="shared" si="10"/>
        <v>#REF!</v>
      </c>
      <c r="AP21" s="27" t="e">
        <f>VLOOKUP(B21,Table5[],25,FALSE)</f>
        <v>#REF!</v>
      </c>
      <c r="AQ21" s="27" t="e">
        <f>IF(AM21="",NA(),AN21+Form!$B$9*AP21/1.128)</f>
        <v>#REF!</v>
      </c>
      <c r="AR21" s="27" t="e">
        <f>IF(AM21="",NA(),AN21-Form!$B$9*AP21/1.128)</f>
        <v>#REF!</v>
      </c>
      <c r="AS21" s="27" t="e">
        <f t="shared" si="18"/>
        <v>#REF!</v>
      </c>
      <c r="AT21" s="26" t="e">
        <f t="shared" si="11"/>
        <v>#REF!</v>
      </c>
      <c r="AU21" s="27" t="e">
        <f>VLOOKUP(B21,Table5[],2,FALSE)</f>
        <v>#REF!</v>
      </c>
      <c r="AV21" s="27" t="e">
        <f>VLOOKUP(B21,Table5[],3,FALSE)</f>
        <v>#REF!</v>
      </c>
      <c r="AW21" s="29" t="e">
        <f>IF(Form!#REF!="","",Form!#REF!)</f>
        <v>#REF!</v>
      </c>
    </row>
    <row r="22" spans="1:49">
      <c r="A22" s="26" t="e">
        <f>IF(Form!#REF!="","",Form!#REF!)</f>
        <v>#REF!</v>
      </c>
      <c r="B22" s="26" t="e">
        <f>IF(Form!#REF!="","",Form!#REF!)</f>
        <v>#REF!</v>
      </c>
      <c r="C22" s="26" t="e">
        <f>IF(Form!#REF!="","",Form!#REF!)</f>
        <v>#REF!</v>
      </c>
      <c r="D22" s="27" t="e">
        <f>VLOOKUP(B22,Table5[],4,FALSE)</f>
        <v>#REF!</v>
      </c>
      <c r="E22" s="26" t="e">
        <f t="shared" si="0"/>
        <v>#REF!</v>
      </c>
      <c r="F22" s="27" t="e">
        <f>VLOOKUP(B22,Table5[],5,FALSE)</f>
        <v>#REF!</v>
      </c>
      <c r="G22" s="27" t="e">
        <f>IF(C22="",NA(),D22+Form!$B$9*F22/1.128)</f>
        <v>#REF!</v>
      </c>
      <c r="H22" s="27" t="e">
        <f>IF(C22="",NA(),D22-Form!$B$9*F22/1.128)</f>
        <v>#REF!</v>
      </c>
      <c r="I22" s="27" t="e">
        <f t="shared" si="12"/>
        <v>#REF!</v>
      </c>
      <c r="J22" s="26" t="e">
        <f t="shared" si="13"/>
        <v>#REF!</v>
      </c>
      <c r="K22" s="26" t="e">
        <f t="shared" si="1"/>
        <v>#REF!</v>
      </c>
      <c r="L22" s="28" t="e">
        <f>IF(Form!#REF!="","",Form!#REF!)</f>
        <v>#REF!</v>
      </c>
      <c r="M22" s="27" t="e">
        <f>VLOOKUP(B22,Table5[],9,FALSE)</f>
        <v>#REF!</v>
      </c>
      <c r="N22" s="26" t="e">
        <f t="shared" si="2"/>
        <v>#REF!</v>
      </c>
      <c r="O22" s="27" t="e">
        <f>VLOOKUP(B22,Table5[],10,FALSE)</f>
        <v>#REF!</v>
      </c>
      <c r="P22" s="27" t="e">
        <f>IF(L22="",NA(),M22+Form!$B$9*O22/1.128)</f>
        <v>#REF!</v>
      </c>
      <c r="Q22" s="27" t="e">
        <f>IF(L22="",NA(),M22-Form!$B$9*O22/1.128)</f>
        <v>#REF!</v>
      </c>
      <c r="R22" s="27" t="e">
        <f t="shared" si="14"/>
        <v>#REF!</v>
      </c>
      <c r="S22" s="26" t="e">
        <f t="shared" si="15"/>
        <v>#REF!</v>
      </c>
      <c r="T22" s="26" t="e">
        <f t="shared" si="3"/>
        <v>#REF!</v>
      </c>
      <c r="U22" s="28" t="e">
        <f>IF(Form!#REF!="","",Form!#REF!)</f>
        <v>#REF!</v>
      </c>
      <c r="V22" s="27" t="e">
        <f>VLOOKUP(B22,Table5[],14,FALSE)</f>
        <v>#REF!</v>
      </c>
      <c r="W22" s="26" t="e">
        <f t="shared" si="4"/>
        <v>#REF!</v>
      </c>
      <c r="X22" s="27" t="e">
        <f>VLOOKUP(B22,Table5[],15,FALSE)</f>
        <v>#REF!</v>
      </c>
      <c r="Y22" s="27" t="e">
        <f>IF(U22="",NA(),V22+Form!$B$9*X22/1.128)</f>
        <v>#REF!</v>
      </c>
      <c r="Z22" s="27" t="e">
        <f>IF(U22="",NA(),V22-Form!$B$9*X22/1.128)</f>
        <v>#REF!</v>
      </c>
      <c r="AA22" s="27" t="e">
        <f t="shared" si="16"/>
        <v>#REF!</v>
      </c>
      <c r="AB22" s="26" t="e">
        <f t="shared" si="5"/>
        <v>#REF!</v>
      </c>
      <c r="AC22" s="26" t="e">
        <f t="shared" si="6"/>
        <v>#REF!</v>
      </c>
      <c r="AD22" s="28" t="e">
        <f>IF(Form!#REF!="","",Form!#REF!)</f>
        <v>#REF!</v>
      </c>
      <c r="AE22" s="27" t="e">
        <f>VLOOKUP(B22,Table5[],19,FALSE)</f>
        <v>#REF!</v>
      </c>
      <c r="AF22" s="26" t="e">
        <f t="shared" si="7"/>
        <v>#REF!</v>
      </c>
      <c r="AG22" s="27" t="e">
        <f>VLOOKUP(B22,Table5[],20,FALSE)</f>
        <v>#REF!</v>
      </c>
      <c r="AH22" s="27" t="e">
        <f>IF(AD22="",NA(),AE22+Form!$B$9*AG22/1.128)</f>
        <v>#REF!</v>
      </c>
      <c r="AI22" s="27" t="e">
        <f>IF(AD22="",NA(),AE22-Form!$B$9*AG22/1.128)</f>
        <v>#REF!</v>
      </c>
      <c r="AJ22" s="27" t="e">
        <f t="shared" si="17"/>
        <v>#REF!</v>
      </c>
      <c r="AK22" s="26" t="e">
        <f t="shared" si="8"/>
        <v>#REF!</v>
      </c>
      <c r="AL22" s="26" t="e">
        <f t="shared" si="9"/>
        <v>#REF!</v>
      </c>
      <c r="AM22" s="28" t="e">
        <f>IF(Form!#REF!="","",Form!#REF!)</f>
        <v>#REF!</v>
      </c>
      <c r="AN22" s="27" t="e">
        <f>VLOOKUP(B22,Table5[],24,FALSE)</f>
        <v>#REF!</v>
      </c>
      <c r="AO22" s="26" t="e">
        <f t="shared" si="10"/>
        <v>#REF!</v>
      </c>
      <c r="AP22" s="27" t="e">
        <f>VLOOKUP(B22,Table5[],25,FALSE)</f>
        <v>#REF!</v>
      </c>
      <c r="AQ22" s="27" t="e">
        <f>IF(AM22="",NA(),AN22+Form!$B$9*AP22/1.128)</f>
        <v>#REF!</v>
      </c>
      <c r="AR22" s="27" t="e">
        <f>IF(AM22="",NA(),AN22-Form!$B$9*AP22/1.128)</f>
        <v>#REF!</v>
      </c>
      <c r="AS22" s="27" t="e">
        <f t="shared" si="18"/>
        <v>#REF!</v>
      </c>
      <c r="AT22" s="26" t="e">
        <f t="shared" si="11"/>
        <v>#REF!</v>
      </c>
      <c r="AU22" s="27" t="e">
        <f>VLOOKUP(B22,Table5[],2,FALSE)</f>
        <v>#REF!</v>
      </c>
      <c r="AV22" s="27" t="e">
        <f>VLOOKUP(B22,Table5[],3,FALSE)</f>
        <v>#REF!</v>
      </c>
      <c r="AW22" s="29" t="e">
        <f>IF(Form!#REF!="","",Form!#REF!)</f>
        <v>#REF!</v>
      </c>
    </row>
    <row r="23" spans="1:49">
      <c r="A23" s="26" t="e">
        <f>IF(Form!#REF!="","",Form!#REF!)</f>
        <v>#REF!</v>
      </c>
      <c r="B23" s="26" t="e">
        <f>IF(Form!#REF!="","",Form!#REF!)</f>
        <v>#REF!</v>
      </c>
      <c r="C23" s="26" t="e">
        <f>IF(Form!#REF!="","",Form!#REF!)</f>
        <v>#REF!</v>
      </c>
      <c r="D23" s="27" t="e">
        <f>VLOOKUP(B23,Table5[],4,FALSE)</f>
        <v>#REF!</v>
      </c>
      <c r="E23" s="26" t="e">
        <f t="shared" si="0"/>
        <v>#REF!</v>
      </c>
      <c r="F23" s="27" t="e">
        <f>VLOOKUP(B23,Table5[],5,FALSE)</f>
        <v>#REF!</v>
      </c>
      <c r="G23" s="27" t="e">
        <f>IF(C23="",NA(),D23+Form!$B$9*F23/1.128)</f>
        <v>#REF!</v>
      </c>
      <c r="H23" s="27" t="e">
        <f>IF(C23="",NA(),D23-Form!$B$9*F23/1.128)</f>
        <v>#REF!</v>
      </c>
      <c r="I23" s="27" t="e">
        <f t="shared" si="12"/>
        <v>#REF!</v>
      </c>
      <c r="J23" s="26" t="e">
        <f t="shared" si="13"/>
        <v>#REF!</v>
      </c>
      <c r="K23" s="26" t="e">
        <f t="shared" si="1"/>
        <v>#REF!</v>
      </c>
      <c r="L23" s="28" t="e">
        <f>IF(Form!#REF!="","",Form!#REF!)</f>
        <v>#REF!</v>
      </c>
      <c r="M23" s="27" t="e">
        <f>VLOOKUP(B23,Table5[],9,FALSE)</f>
        <v>#REF!</v>
      </c>
      <c r="N23" s="26" t="e">
        <f t="shared" si="2"/>
        <v>#REF!</v>
      </c>
      <c r="O23" s="27" t="e">
        <f>VLOOKUP(B23,Table5[],10,FALSE)</f>
        <v>#REF!</v>
      </c>
      <c r="P23" s="27" t="e">
        <f>IF(L23="",NA(),M23+Form!$B$9*O23/1.128)</f>
        <v>#REF!</v>
      </c>
      <c r="Q23" s="27" t="e">
        <f>IF(L23="",NA(),M23-Form!$B$9*O23/1.128)</f>
        <v>#REF!</v>
      </c>
      <c r="R23" s="27" t="e">
        <f t="shared" si="14"/>
        <v>#REF!</v>
      </c>
      <c r="S23" s="26" t="e">
        <f t="shared" si="15"/>
        <v>#REF!</v>
      </c>
      <c r="T23" s="26" t="e">
        <f t="shared" si="3"/>
        <v>#REF!</v>
      </c>
      <c r="U23" s="28" t="e">
        <f>IF(Form!#REF!="","",Form!#REF!)</f>
        <v>#REF!</v>
      </c>
      <c r="V23" s="27" t="e">
        <f>VLOOKUP(B23,Table5[],14,FALSE)</f>
        <v>#REF!</v>
      </c>
      <c r="W23" s="26" t="e">
        <f t="shared" si="4"/>
        <v>#REF!</v>
      </c>
      <c r="X23" s="27" t="e">
        <f>VLOOKUP(B23,Table5[],15,FALSE)</f>
        <v>#REF!</v>
      </c>
      <c r="Y23" s="27" t="e">
        <f>IF(U23="",NA(),V23+Form!$B$9*X23/1.128)</f>
        <v>#REF!</v>
      </c>
      <c r="Z23" s="27" t="e">
        <f>IF(U23="",NA(),V23-Form!$B$9*X23/1.128)</f>
        <v>#REF!</v>
      </c>
      <c r="AA23" s="27" t="e">
        <f t="shared" si="16"/>
        <v>#REF!</v>
      </c>
      <c r="AB23" s="26" t="e">
        <f t="shared" si="5"/>
        <v>#REF!</v>
      </c>
      <c r="AC23" s="26" t="e">
        <f t="shared" si="6"/>
        <v>#REF!</v>
      </c>
      <c r="AD23" s="28" t="e">
        <f>IF(Form!#REF!="","",Form!#REF!)</f>
        <v>#REF!</v>
      </c>
      <c r="AE23" s="27" t="e">
        <f>VLOOKUP(B23,Table5[],19,FALSE)</f>
        <v>#REF!</v>
      </c>
      <c r="AF23" s="26" t="e">
        <f t="shared" si="7"/>
        <v>#REF!</v>
      </c>
      <c r="AG23" s="27" t="e">
        <f>VLOOKUP(B23,Table5[],20,FALSE)</f>
        <v>#REF!</v>
      </c>
      <c r="AH23" s="27" t="e">
        <f>IF(AD23="",NA(),AE23+Form!$B$9*AG23/1.128)</f>
        <v>#REF!</v>
      </c>
      <c r="AI23" s="27" t="e">
        <f>IF(AD23="",NA(),AE23-Form!$B$9*AG23/1.128)</f>
        <v>#REF!</v>
      </c>
      <c r="AJ23" s="27" t="e">
        <f t="shared" si="17"/>
        <v>#REF!</v>
      </c>
      <c r="AK23" s="26" t="e">
        <f t="shared" si="8"/>
        <v>#REF!</v>
      </c>
      <c r="AL23" s="26" t="e">
        <f t="shared" si="9"/>
        <v>#REF!</v>
      </c>
      <c r="AM23" s="28" t="e">
        <f>IF(Form!#REF!="","",Form!#REF!)</f>
        <v>#REF!</v>
      </c>
      <c r="AN23" s="27" t="e">
        <f>VLOOKUP(B23,Table5[],24,FALSE)</f>
        <v>#REF!</v>
      </c>
      <c r="AO23" s="26" t="e">
        <f t="shared" si="10"/>
        <v>#REF!</v>
      </c>
      <c r="AP23" s="27" t="e">
        <f>VLOOKUP(B23,Table5[],25,FALSE)</f>
        <v>#REF!</v>
      </c>
      <c r="AQ23" s="27" t="e">
        <f>IF(AM23="",NA(),AN23+Form!$B$9*AP23/1.128)</f>
        <v>#REF!</v>
      </c>
      <c r="AR23" s="27" t="e">
        <f>IF(AM23="",NA(),AN23-Form!$B$9*AP23/1.128)</f>
        <v>#REF!</v>
      </c>
      <c r="AS23" s="27" t="e">
        <f t="shared" si="18"/>
        <v>#REF!</v>
      </c>
      <c r="AT23" s="26" t="e">
        <f t="shared" si="11"/>
        <v>#REF!</v>
      </c>
      <c r="AU23" s="27" t="e">
        <f>VLOOKUP(B23,Table5[],2,FALSE)</f>
        <v>#REF!</v>
      </c>
      <c r="AV23" s="27" t="e">
        <f>VLOOKUP(B23,Table5[],3,FALSE)</f>
        <v>#REF!</v>
      </c>
      <c r="AW23" s="29" t="e">
        <f>IF(Form!#REF!="","",Form!#REF!)</f>
        <v>#REF!</v>
      </c>
    </row>
    <row r="24" spans="1:49">
      <c r="A24" s="26" t="e">
        <f>IF(Form!#REF!="","",Form!#REF!)</f>
        <v>#REF!</v>
      </c>
      <c r="B24" s="26" t="e">
        <f>IF(Form!#REF!="","",Form!#REF!)</f>
        <v>#REF!</v>
      </c>
      <c r="C24" s="26" t="e">
        <f>IF(Form!#REF!="","",Form!#REF!)</f>
        <v>#REF!</v>
      </c>
      <c r="D24" s="27" t="e">
        <f>VLOOKUP(B24,Table5[],4,FALSE)</f>
        <v>#REF!</v>
      </c>
      <c r="E24" s="26" t="e">
        <f t="shared" si="0"/>
        <v>#REF!</v>
      </c>
      <c r="F24" s="27" t="e">
        <f>VLOOKUP(B24,Table5[],5,FALSE)</f>
        <v>#REF!</v>
      </c>
      <c r="G24" s="27" t="e">
        <f>IF(C24="",NA(),D24+Form!$B$9*F24/1.128)</f>
        <v>#REF!</v>
      </c>
      <c r="H24" s="27" t="e">
        <f>IF(C24="",NA(),D24-Form!$B$9*F24/1.128)</f>
        <v>#REF!</v>
      </c>
      <c r="I24" s="27" t="e">
        <f t="shared" si="12"/>
        <v>#REF!</v>
      </c>
      <c r="J24" s="26" t="e">
        <f t="shared" si="13"/>
        <v>#REF!</v>
      </c>
      <c r="K24" s="26" t="e">
        <f t="shared" si="1"/>
        <v>#REF!</v>
      </c>
      <c r="L24" s="28" t="e">
        <f>IF(Form!#REF!="","",Form!#REF!)</f>
        <v>#REF!</v>
      </c>
      <c r="M24" s="27" t="e">
        <f>VLOOKUP(B24,Table5[],9,FALSE)</f>
        <v>#REF!</v>
      </c>
      <c r="N24" s="26" t="e">
        <f t="shared" si="2"/>
        <v>#REF!</v>
      </c>
      <c r="O24" s="27" t="e">
        <f>VLOOKUP(B24,Table5[],10,FALSE)</f>
        <v>#REF!</v>
      </c>
      <c r="P24" s="27" t="e">
        <f>IF(L24="",NA(),M24+Form!$B$9*O24/1.128)</f>
        <v>#REF!</v>
      </c>
      <c r="Q24" s="27" t="e">
        <f>IF(L24="",NA(),M24-Form!$B$9*O24/1.128)</f>
        <v>#REF!</v>
      </c>
      <c r="R24" s="27" t="e">
        <f t="shared" si="14"/>
        <v>#REF!</v>
      </c>
      <c r="S24" s="26" t="e">
        <f t="shared" si="15"/>
        <v>#REF!</v>
      </c>
      <c r="T24" s="26" t="e">
        <f t="shared" si="3"/>
        <v>#REF!</v>
      </c>
      <c r="U24" s="28" t="e">
        <f>IF(Form!#REF!="","",Form!#REF!)</f>
        <v>#REF!</v>
      </c>
      <c r="V24" s="27" t="e">
        <f>VLOOKUP(B24,Table5[],14,FALSE)</f>
        <v>#REF!</v>
      </c>
      <c r="W24" s="26" t="e">
        <f t="shared" si="4"/>
        <v>#REF!</v>
      </c>
      <c r="X24" s="27" t="e">
        <f>VLOOKUP(B24,Table5[],15,FALSE)</f>
        <v>#REF!</v>
      </c>
      <c r="Y24" s="27" t="e">
        <f>IF(U24="",NA(),V24+Form!$B$9*X24/1.128)</f>
        <v>#REF!</v>
      </c>
      <c r="Z24" s="27" t="e">
        <f>IF(U24="",NA(),V24-Form!$B$9*X24/1.128)</f>
        <v>#REF!</v>
      </c>
      <c r="AA24" s="27" t="e">
        <f t="shared" si="16"/>
        <v>#REF!</v>
      </c>
      <c r="AB24" s="26" t="e">
        <f t="shared" si="5"/>
        <v>#REF!</v>
      </c>
      <c r="AC24" s="26" t="e">
        <f t="shared" si="6"/>
        <v>#REF!</v>
      </c>
      <c r="AD24" s="28" t="e">
        <f>IF(Form!#REF!="","",Form!#REF!)</f>
        <v>#REF!</v>
      </c>
      <c r="AE24" s="27" t="e">
        <f>VLOOKUP(B24,Table5[],19,FALSE)</f>
        <v>#REF!</v>
      </c>
      <c r="AF24" s="26" t="e">
        <f t="shared" si="7"/>
        <v>#REF!</v>
      </c>
      <c r="AG24" s="27" t="e">
        <f>VLOOKUP(B24,Table5[],20,FALSE)</f>
        <v>#REF!</v>
      </c>
      <c r="AH24" s="27" t="e">
        <f>IF(AD24="",NA(),AE24+Form!$B$9*AG24/1.128)</f>
        <v>#REF!</v>
      </c>
      <c r="AI24" s="27" t="e">
        <f>IF(AD24="",NA(),AE24-Form!$B$9*AG24/1.128)</f>
        <v>#REF!</v>
      </c>
      <c r="AJ24" s="27" t="e">
        <f t="shared" si="17"/>
        <v>#REF!</v>
      </c>
      <c r="AK24" s="26" t="e">
        <f t="shared" si="8"/>
        <v>#REF!</v>
      </c>
      <c r="AL24" s="26" t="e">
        <f t="shared" si="9"/>
        <v>#REF!</v>
      </c>
      <c r="AM24" s="28" t="e">
        <f>IF(Form!#REF!="","",Form!#REF!)</f>
        <v>#REF!</v>
      </c>
      <c r="AN24" s="27" t="e">
        <f>VLOOKUP(B24,Table5[],24,FALSE)</f>
        <v>#REF!</v>
      </c>
      <c r="AO24" s="26" t="e">
        <f t="shared" si="10"/>
        <v>#REF!</v>
      </c>
      <c r="AP24" s="27" t="e">
        <f>VLOOKUP(B24,Table5[],25,FALSE)</f>
        <v>#REF!</v>
      </c>
      <c r="AQ24" s="27" t="e">
        <f>IF(AM24="",NA(),AN24+Form!$B$9*AP24/1.128)</f>
        <v>#REF!</v>
      </c>
      <c r="AR24" s="27" t="e">
        <f>IF(AM24="",NA(),AN24-Form!$B$9*AP24/1.128)</f>
        <v>#REF!</v>
      </c>
      <c r="AS24" s="27" t="e">
        <f t="shared" si="18"/>
        <v>#REF!</v>
      </c>
      <c r="AT24" s="26" t="e">
        <f t="shared" si="11"/>
        <v>#REF!</v>
      </c>
      <c r="AU24" s="27" t="e">
        <f>VLOOKUP(B24,Table5[],2,FALSE)</f>
        <v>#REF!</v>
      </c>
      <c r="AV24" s="27" t="e">
        <f>VLOOKUP(B24,Table5[],3,FALSE)</f>
        <v>#REF!</v>
      </c>
      <c r="AW24" s="29" t="e">
        <f>IF(Form!#REF!="","",Form!#REF!)</f>
        <v>#REF!</v>
      </c>
    </row>
    <row r="25" spans="1:49">
      <c r="A25" s="26" t="e">
        <f>IF(Form!#REF!="","",Form!#REF!)</f>
        <v>#REF!</v>
      </c>
      <c r="B25" s="26" t="e">
        <f>IF(Form!#REF!="","",Form!#REF!)</f>
        <v>#REF!</v>
      </c>
      <c r="C25" s="26" t="e">
        <f>IF(Form!#REF!="","",Form!#REF!)</f>
        <v>#REF!</v>
      </c>
      <c r="D25" s="27" t="e">
        <f>VLOOKUP(B25,Table5[],4,FALSE)</f>
        <v>#REF!</v>
      </c>
      <c r="E25" s="26" t="e">
        <f t="shared" si="0"/>
        <v>#REF!</v>
      </c>
      <c r="F25" s="27" t="e">
        <f>VLOOKUP(B25,Table5[],5,FALSE)</f>
        <v>#REF!</v>
      </c>
      <c r="G25" s="27" t="e">
        <f>IF(C25="",NA(),D25+Form!$B$9*F25/1.128)</f>
        <v>#REF!</v>
      </c>
      <c r="H25" s="27" t="e">
        <f>IF(C25="",NA(),D25-Form!$B$9*F25/1.128)</f>
        <v>#REF!</v>
      </c>
      <c r="I25" s="27" t="e">
        <f t="shared" si="12"/>
        <v>#REF!</v>
      </c>
      <c r="J25" s="26" t="e">
        <f t="shared" si="13"/>
        <v>#REF!</v>
      </c>
      <c r="K25" s="26" t="e">
        <f t="shared" si="1"/>
        <v>#REF!</v>
      </c>
      <c r="L25" s="28" t="e">
        <f>IF(Form!#REF!="","",Form!#REF!)</f>
        <v>#REF!</v>
      </c>
      <c r="M25" s="27" t="e">
        <f>VLOOKUP(B25,Table5[],9,FALSE)</f>
        <v>#REF!</v>
      </c>
      <c r="N25" s="26" t="e">
        <f t="shared" si="2"/>
        <v>#REF!</v>
      </c>
      <c r="O25" s="27" t="e">
        <f>VLOOKUP(B25,Table5[],10,FALSE)</f>
        <v>#REF!</v>
      </c>
      <c r="P25" s="27" t="e">
        <f>IF(L25="",NA(),M25+Form!$B$9*O25/1.128)</f>
        <v>#REF!</v>
      </c>
      <c r="Q25" s="27" t="e">
        <f>IF(L25="",NA(),M25-Form!$B$9*O25/1.128)</f>
        <v>#REF!</v>
      </c>
      <c r="R25" s="27" t="e">
        <f t="shared" si="14"/>
        <v>#REF!</v>
      </c>
      <c r="S25" s="26" t="e">
        <f t="shared" si="15"/>
        <v>#REF!</v>
      </c>
      <c r="T25" s="26" t="e">
        <f t="shared" si="3"/>
        <v>#REF!</v>
      </c>
      <c r="U25" s="28" t="e">
        <f>IF(Form!#REF!="","",Form!#REF!)</f>
        <v>#REF!</v>
      </c>
      <c r="V25" s="27" t="e">
        <f>VLOOKUP(B25,Table5[],14,FALSE)</f>
        <v>#REF!</v>
      </c>
      <c r="W25" s="26" t="e">
        <f t="shared" si="4"/>
        <v>#REF!</v>
      </c>
      <c r="X25" s="27" t="e">
        <f>VLOOKUP(B25,Table5[],15,FALSE)</f>
        <v>#REF!</v>
      </c>
      <c r="Y25" s="27" t="e">
        <f>IF(U25="",NA(),V25+Form!$B$9*X25/1.128)</f>
        <v>#REF!</v>
      </c>
      <c r="Z25" s="27" t="e">
        <f>IF(U25="",NA(),V25-Form!$B$9*X25/1.128)</f>
        <v>#REF!</v>
      </c>
      <c r="AA25" s="27" t="e">
        <f t="shared" si="16"/>
        <v>#REF!</v>
      </c>
      <c r="AB25" s="26" t="e">
        <f t="shared" si="5"/>
        <v>#REF!</v>
      </c>
      <c r="AC25" s="26" t="e">
        <f t="shared" si="6"/>
        <v>#REF!</v>
      </c>
      <c r="AD25" s="28" t="e">
        <f>IF(Form!#REF!="","",Form!#REF!)</f>
        <v>#REF!</v>
      </c>
      <c r="AE25" s="27" t="e">
        <f>VLOOKUP(B25,Table5[],19,FALSE)</f>
        <v>#REF!</v>
      </c>
      <c r="AF25" s="26" t="e">
        <f t="shared" si="7"/>
        <v>#REF!</v>
      </c>
      <c r="AG25" s="27" t="e">
        <f>VLOOKUP(B25,Table5[],20,FALSE)</f>
        <v>#REF!</v>
      </c>
      <c r="AH25" s="27" t="e">
        <f>IF(AD25="",NA(),AE25+Form!$B$9*AG25/1.128)</f>
        <v>#REF!</v>
      </c>
      <c r="AI25" s="27" t="e">
        <f>IF(AD25="",NA(),AE25-Form!$B$9*AG25/1.128)</f>
        <v>#REF!</v>
      </c>
      <c r="AJ25" s="27" t="e">
        <f t="shared" si="17"/>
        <v>#REF!</v>
      </c>
      <c r="AK25" s="26" t="e">
        <f t="shared" si="8"/>
        <v>#REF!</v>
      </c>
      <c r="AL25" s="26" t="e">
        <f t="shared" si="9"/>
        <v>#REF!</v>
      </c>
      <c r="AM25" s="28" t="e">
        <f>IF(Form!#REF!="","",Form!#REF!)</f>
        <v>#REF!</v>
      </c>
      <c r="AN25" s="27" t="e">
        <f>VLOOKUP(B25,Table5[],24,FALSE)</f>
        <v>#REF!</v>
      </c>
      <c r="AO25" s="26" t="e">
        <f t="shared" si="10"/>
        <v>#REF!</v>
      </c>
      <c r="AP25" s="27" t="e">
        <f>VLOOKUP(B25,Table5[],25,FALSE)</f>
        <v>#REF!</v>
      </c>
      <c r="AQ25" s="27" t="e">
        <f>IF(AM25="",NA(),AN25+Form!$B$9*AP25/1.128)</f>
        <v>#REF!</v>
      </c>
      <c r="AR25" s="27" t="e">
        <f>IF(AM25="",NA(),AN25-Form!$B$9*AP25/1.128)</f>
        <v>#REF!</v>
      </c>
      <c r="AS25" s="27" t="e">
        <f t="shared" si="18"/>
        <v>#REF!</v>
      </c>
      <c r="AT25" s="26" t="e">
        <f t="shared" si="11"/>
        <v>#REF!</v>
      </c>
      <c r="AU25" s="27" t="e">
        <f>VLOOKUP(B25,Table5[],2,FALSE)</f>
        <v>#REF!</v>
      </c>
      <c r="AV25" s="27" t="e">
        <f>VLOOKUP(B25,Table5[],3,FALSE)</f>
        <v>#REF!</v>
      </c>
      <c r="AW25" s="29" t="e">
        <f>IF(Form!#REF!="","",Form!#REF!)</f>
        <v>#REF!</v>
      </c>
    </row>
    <row r="26" spans="1:49">
      <c r="A26" s="26" t="e">
        <f>IF(Form!#REF!="","",Form!#REF!)</f>
        <v>#REF!</v>
      </c>
      <c r="B26" s="26" t="e">
        <f>IF(Form!#REF!="","",Form!#REF!)</f>
        <v>#REF!</v>
      </c>
      <c r="C26" s="26" t="e">
        <f>IF(Form!#REF!="","",Form!#REF!)</f>
        <v>#REF!</v>
      </c>
      <c r="D26" s="27" t="e">
        <f>VLOOKUP(B26,Table5[],4,FALSE)</f>
        <v>#REF!</v>
      </c>
      <c r="E26" s="26" t="e">
        <f t="shared" si="0"/>
        <v>#REF!</v>
      </c>
      <c r="F26" s="27" t="e">
        <f>VLOOKUP(B26,Table5[],5,FALSE)</f>
        <v>#REF!</v>
      </c>
      <c r="G26" s="27" t="e">
        <f>IF(C26="",NA(),D26+Form!$B$9*F26/1.128)</f>
        <v>#REF!</v>
      </c>
      <c r="H26" s="27" t="e">
        <f>IF(C26="",NA(),D26-Form!$B$9*F26/1.128)</f>
        <v>#REF!</v>
      </c>
      <c r="I26" s="27" t="e">
        <f t="shared" si="12"/>
        <v>#REF!</v>
      </c>
      <c r="J26" s="26" t="e">
        <f t="shared" si="13"/>
        <v>#REF!</v>
      </c>
      <c r="K26" s="26" t="e">
        <f t="shared" si="1"/>
        <v>#REF!</v>
      </c>
      <c r="L26" s="28" t="e">
        <f>IF(Form!#REF!="","",Form!#REF!)</f>
        <v>#REF!</v>
      </c>
      <c r="M26" s="27" t="e">
        <f>VLOOKUP(B26,Table5[],9,FALSE)</f>
        <v>#REF!</v>
      </c>
      <c r="N26" s="26" t="e">
        <f t="shared" si="2"/>
        <v>#REF!</v>
      </c>
      <c r="O26" s="27" t="e">
        <f>VLOOKUP(B26,Table5[],10,FALSE)</f>
        <v>#REF!</v>
      </c>
      <c r="P26" s="27" t="e">
        <f>IF(L26="",NA(),M26+Form!$B$9*O26/1.128)</f>
        <v>#REF!</v>
      </c>
      <c r="Q26" s="27" t="e">
        <f>IF(L26="",NA(),M26-Form!$B$9*O26/1.128)</f>
        <v>#REF!</v>
      </c>
      <c r="R26" s="27" t="e">
        <f t="shared" si="14"/>
        <v>#REF!</v>
      </c>
      <c r="S26" s="26" t="e">
        <f t="shared" si="15"/>
        <v>#REF!</v>
      </c>
      <c r="T26" s="26" t="e">
        <f t="shared" si="3"/>
        <v>#REF!</v>
      </c>
      <c r="U26" s="28" t="e">
        <f>IF(Form!#REF!="","",Form!#REF!)</f>
        <v>#REF!</v>
      </c>
      <c r="V26" s="27" t="e">
        <f>VLOOKUP(B26,Table5[],14,FALSE)</f>
        <v>#REF!</v>
      </c>
      <c r="W26" s="26" t="e">
        <f t="shared" si="4"/>
        <v>#REF!</v>
      </c>
      <c r="X26" s="27" t="e">
        <f>VLOOKUP(B26,Table5[],15,FALSE)</f>
        <v>#REF!</v>
      </c>
      <c r="Y26" s="27" t="e">
        <f>IF(U26="",NA(),V26+Form!$B$9*X26/1.128)</f>
        <v>#REF!</v>
      </c>
      <c r="Z26" s="27" t="e">
        <f>IF(U26="",NA(),V26-Form!$B$9*X26/1.128)</f>
        <v>#REF!</v>
      </c>
      <c r="AA26" s="27" t="e">
        <f t="shared" si="16"/>
        <v>#REF!</v>
      </c>
      <c r="AB26" s="26" t="e">
        <f t="shared" si="5"/>
        <v>#REF!</v>
      </c>
      <c r="AC26" s="26" t="e">
        <f t="shared" si="6"/>
        <v>#REF!</v>
      </c>
      <c r="AD26" s="28" t="e">
        <f>IF(Form!#REF!="","",Form!#REF!)</f>
        <v>#REF!</v>
      </c>
      <c r="AE26" s="27" t="e">
        <f>VLOOKUP(B26,Table5[],19,FALSE)</f>
        <v>#REF!</v>
      </c>
      <c r="AF26" s="26" t="e">
        <f t="shared" si="7"/>
        <v>#REF!</v>
      </c>
      <c r="AG26" s="27" t="e">
        <f>VLOOKUP(B26,Table5[],20,FALSE)</f>
        <v>#REF!</v>
      </c>
      <c r="AH26" s="27" t="e">
        <f>IF(AD26="",NA(),AE26+Form!$B$9*AG26/1.128)</f>
        <v>#REF!</v>
      </c>
      <c r="AI26" s="27" t="e">
        <f>IF(AD26="",NA(),AE26-Form!$B$9*AG26/1.128)</f>
        <v>#REF!</v>
      </c>
      <c r="AJ26" s="27" t="e">
        <f t="shared" si="17"/>
        <v>#REF!</v>
      </c>
      <c r="AK26" s="26" t="e">
        <f t="shared" si="8"/>
        <v>#REF!</v>
      </c>
      <c r="AL26" s="26" t="e">
        <f t="shared" si="9"/>
        <v>#REF!</v>
      </c>
      <c r="AM26" s="28" t="e">
        <f>IF(Form!#REF!="","",Form!#REF!)</f>
        <v>#REF!</v>
      </c>
      <c r="AN26" s="27" t="e">
        <f>VLOOKUP(B26,Table5[],24,FALSE)</f>
        <v>#REF!</v>
      </c>
      <c r="AO26" s="26" t="e">
        <f t="shared" si="10"/>
        <v>#REF!</v>
      </c>
      <c r="AP26" s="27" t="e">
        <f>VLOOKUP(B26,Table5[],25,FALSE)</f>
        <v>#REF!</v>
      </c>
      <c r="AQ26" s="27" t="e">
        <f>IF(AM26="",NA(),AN26+Form!$B$9*AP26/1.128)</f>
        <v>#REF!</v>
      </c>
      <c r="AR26" s="27" t="e">
        <f>IF(AM26="",NA(),AN26-Form!$B$9*AP26/1.128)</f>
        <v>#REF!</v>
      </c>
      <c r="AS26" s="27" t="e">
        <f t="shared" si="18"/>
        <v>#REF!</v>
      </c>
      <c r="AT26" s="26" t="e">
        <f t="shared" si="11"/>
        <v>#REF!</v>
      </c>
      <c r="AU26" s="27" t="e">
        <f>VLOOKUP(B26,Table5[],2,FALSE)</f>
        <v>#REF!</v>
      </c>
      <c r="AV26" s="27" t="e">
        <f>VLOOKUP(B26,Table5[],3,FALSE)</f>
        <v>#REF!</v>
      </c>
      <c r="AW26" s="29" t="e">
        <f>IF(Form!#REF!="","",Form!#REF!)</f>
        <v>#REF!</v>
      </c>
    </row>
    <row r="27" spans="1:49">
      <c r="A27" s="26" t="e">
        <f>IF(Form!#REF!="","",Form!#REF!)</f>
        <v>#REF!</v>
      </c>
      <c r="B27" s="26" t="e">
        <f>IF(Form!#REF!="","",Form!#REF!)</f>
        <v>#REF!</v>
      </c>
      <c r="C27" s="26" t="e">
        <f>IF(Form!#REF!="","",Form!#REF!)</f>
        <v>#REF!</v>
      </c>
      <c r="D27" s="27" t="e">
        <f>VLOOKUP(B27,Table5[],4,FALSE)</f>
        <v>#REF!</v>
      </c>
      <c r="E27" s="26" t="e">
        <f t="shared" si="0"/>
        <v>#REF!</v>
      </c>
      <c r="F27" s="27" t="e">
        <f>VLOOKUP(B27,Table5[],5,FALSE)</f>
        <v>#REF!</v>
      </c>
      <c r="G27" s="27" t="e">
        <f>IF(C27="",NA(),D27+Form!$B$9*F27/1.128)</f>
        <v>#REF!</v>
      </c>
      <c r="H27" s="27" t="e">
        <f>IF(C27="",NA(),D27-Form!$B$9*F27/1.128)</f>
        <v>#REF!</v>
      </c>
      <c r="I27" s="27" t="e">
        <f t="shared" si="12"/>
        <v>#REF!</v>
      </c>
      <c r="J27" s="26" t="e">
        <f t="shared" si="13"/>
        <v>#REF!</v>
      </c>
      <c r="K27" s="26" t="e">
        <f t="shared" si="1"/>
        <v>#REF!</v>
      </c>
      <c r="L27" s="28" t="e">
        <f>IF(Form!#REF!="","",Form!#REF!)</f>
        <v>#REF!</v>
      </c>
      <c r="M27" s="27" t="e">
        <f>VLOOKUP(B27,Table5[],9,FALSE)</f>
        <v>#REF!</v>
      </c>
      <c r="N27" s="26" t="e">
        <f t="shared" si="2"/>
        <v>#REF!</v>
      </c>
      <c r="O27" s="27" t="e">
        <f>VLOOKUP(B27,Table5[],10,FALSE)</f>
        <v>#REF!</v>
      </c>
      <c r="P27" s="27" t="e">
        <f>IF(L27="",NA(),M27+Form!$B$9*O27/1.128)</f>
        <v>#REF!</v>
      </c>
      <c r="Q27" s="27" t="e">
        <f>IF(L27="",NA(),M27-Form!$B$9*O27/1.128)</f>
        <v>#REF!</v>
      </c>
      <c r="R27" s="27" t="e">
        <f t="shared" si="14"/>
        <v>#REF!</v>
      </c>
      <c r="S27" s="26" t="e">
        <f t="shared" si="15"/>
        <v>#REF!</v>
      </c>
      <c r="T27" s="26" t="e">
        <f t="shared" si="3"/>
        <v>#REF!</v>
      </c>
      <c r="U27" s="28" t="e">
        <f>IF(Form!#REF!="","",Form!#REF!)</f>
        <v>#REF!</v>
      </c>
      <c r="V27" s="27" t="e">
        <f>VLOOKUP(B27,Table5[],14,FALSE)</f>
        <v>#REF!</v>
      </c>
      <c r="W27" s="26" t="e">
        <f t="shared" si="4"/>
        <v>#REF!</v>
      </c>
      <c r="X27" s="27" t="e">
        <f>VLOOKUP(B27,Table5[],15,FALSE)</f>
        <v>#REF!</v>
      </c>
      <c r="Y27" s="27" t="e">
        <f>IF(U27="",NA(),V27+Form!$B$9*X27/1.128)</f>
        <v>#REF!</v>
      </c>
      <c r="Z27" s="27" t="e">
        <f>IF(U27="",NA(),V27-Form!$B$9*X27/1.128)</f>
        <v>#REF!</v>
      </c>
      <c r="AA27" s="27" t="e">
        <f t="shared" si="16"/>
        <v>#REF!</v>
      </c>
      <c r="AB27" s="26" t="e">
        <f t="shared" si="5"/>
        <v>#REF!</v>
      </c>
      <c r="AC27" s="26" t="e">
        <f t="shared" si="6"/>
        <v>#REF!</v>
      </c>
      <c r="AD27" s="28" t="e">
        <f>IF(Form!#REF!="","",Form!#REF!)</f>
        <v>#REF!</v>
      </c>
      <c r="AE27" s="27" t="e">
        <f>VLOOKUP(B27,Table5[],19,FALSE)</f>
        <v>#REF!</v>
      </c>
      <c r="AF27" s="26" t="e">
        <f t="shared" si="7"/>
        <v>#REF!</v>
      </c>
      <c r="AG27" s="27" t="e">
        <f>VLOOKUP(B27,Table5[],20,FALSE)</f>
        <v>#REF!</v>
      </c>
      <c r="AH27" s="27" t="e">
        <f>IF(AD27="",NA(),AE27+Form!$B$9*AG27/1.128)</f>
        <v>#REF!</v>
      </c>
      <c r="AI27" s="27" t="e">
        <f>IF(AD27="",NA(),AE27-Form!$B$9*AG27/1.128)</f>
        <v>#REF!</v>
      </c>
      <c r="AJ27" s="27" t="e">
        <f t="shared" si="17"/>
        <v>#REF!</v>
      </c>
      <c r="AK27" s="26" t="e">
        <f t="shared" si="8"/>
        <v>#REF!</v>
      </c>
      <c r="AL27" s="26" t="e">
        <f t="shared" si="9"/>
        <v>#REF!</v>
      </c>
      <c r="AM27" s="28" t="e">
        <f>IF(Form!#REF!="","",Form!#REF!)</f>
        <v>#REF!</v>
      </c>
      <c r="AN27" s="27" t="e">
        <f>VLOOKUP(B27,Table5[],24,FALSE)</f>
        <v>#REF!</v>
      </c>
      <c r="AO27" s="26" t="e">
        <f t="shared" si="10"/>
        <v>#REF!</v>
      </c>
      <c r="AP27" s="27" t="e">
        <f>VLOOKUP(B27,Table5[],25,FALSE)</f>
        <v>#REF!</v>
      </c>
      <c r="AQ27" s="27" t="e">
        <f>IF(AM27="",NA(),AN27+Form!$B$9*AP27/1.128)</f>
        <v>#REF!</v>
      </c>
      <c r="AR27" s="27" t="e">
        <f>IF(AM27="",NA(),AN27-Form!$B$9*AP27/1.128)</f>
        <v>#REF!</v>
      </c>
      <c r="AS27" s="27" t="e">
        <f t="shared" si="18"/>
        <v>#REF!</v>
      </c>
      <c r="AT27" s="26" t="e">
        <f t="shared" si="11"/>
        <v>#REF!</v>
      </c>
      <c r="AU27" s="27" t="e">
        <f>VLOOKUP(B27,Table5[],2,FALSE)</f>
        <v>#REF!</v>
      </c>
      <c r="AV27" s="27" t="e">
        <f>VLOOKUP(B27,Table5[],3,FALSE)</f>
        <v>#REF!</v>
      </c>
      <c r="AW27" s="29" t="e">
        <f>IF(Form!#REF!="","",Form!#REF!)</f>
        <v>#REF!</v>
      </c>
    </row>
    <row r="28" spans="1:49">
      <c r="A28" s="26" t="e">
        <f>IF(Form!#REF!="","",Form!#REF!)</f>
        <v>#REF!</v>
      </c>
      <c r="B28" s="26" t="e">
        <f>IF(Form!#REF!="","",Form!#REF!)</f>
        <v>#REF!</v>
      </c>
      <c r="C28" s="26" t="e">
        <f>IF(Form!#REF!="","",Form!#REF!)</f>
        <v>#REF!</v>
      </c>
      <c r="D28" s="27" t="e">
        <f>VLOOKUP(B28,Table5[],4,FALSE)</f>
        <v>#REF!</v>
      </c>
      <c r="E28" s="26" t="e">
        <f t="shared" si="0"/>
        <v>#REF!</v>
      </c>
      <c r="F28" s="27" t="e">
        <f>VLOOKUP(B28,Table5[],5,FALSE)</f>
        <v>#REF!</v>
      </c>
      <c r="G28" s="27" t="e">
        <f>IF(C28="",NA(),D28+Form!$B$9*F28/1.128)</f>
        <v>#REF!</v>
      </c>
      <c r="H28" s="27" t="e">
        <f>IF(C28="",NA(),D28-Form!$B$9*F28/1.128)</f>
        <v>#REF!</v>
      </c>
      <c r="I28" s="27" t="e">
        <f t="shared" si="12"/>
        <v>#REF!</v>
      </c>
      <c r="J28" s="26" t="e">
        <f t="shared" si="13"/>
        <v>#REF!</v>
      </c>
      <c r="K28" s="26" t="e">
        <f t="shared" si="1"/>
        <v>#REF!</v>
      </c>
      <c r="L28" s="28" t="e">
        <f>IF(Form!#REF!="","",Form!#REF!)</f>
        <v>#REF!</v>
      </c>
      <c r="M28" s="27" t="e">
        <f>VLOOKUP(B28,Table5[],9,FALSE)</f>
        <v>#REF!</v>
      </c>
      <c r="N28" s="26" t="e">
        <f t="shared" si="2"/>
        <v>#REF!</v>
      </c>
      <c r="O28" s="27" t="e">
        <f>VLOOKUP(B28,Table5[],10,FALSE)</f>
        <v>#REF!</v>
      </c>
      <c r="P28" s="27" t="e">
        <f>IF(L28="",NA(),M28+Form!$B$9*O28/1.128)</f>
        <v>#REF!</v>
      </c>
      <c r="Q28" s="27" t="e">
        <f>IF(L28="",NA(),M28-Form!$B$9*O28/1.128)</f>
        <v>#REF!</v>
      </c>
      <c r="R28" s="27" t="e">
        <f t="shared" si="14"/>
        <v>#REF!</v>
      </c>
      <c r="S28" s="26" t="e">
        <f t="shared" si="15"/>
        <v>#REF!</v>
      </c>
      <c r="T28" s="26" t="e">
        <f t="shared" si="3"/>
        <v>#REF!</v>
      </c>
      <c r="U28" s="28" t="e">
        <f>IF(Form!#REF!="","",Form!#REF!)</f>
        <v>#REF!</v>
      </c>
      <c r="V28" s="27" t="e">
        <f>VLOOKUP(B28,Table5[],14,FALSE)</f>
        <v>#REF!</v>
      </c>
      <c r="W28" s="26" t="e">
        <f t="shared" si="4"/>
        <v>#REF!</v>
      </c>
      <c r="X28" s="27" t="e">
        <f>VLOOKUP(B28,Table5[],15,FALSE)</f>
        <v>#REF!</v>
      </c>
      <c r="Y28" s="27" t="e">
        <f>IF(U28="",NA(),V28+Form!$B$9*X28/1.128)</f>
        <v>#REF!</v>
      </c>
      <c r="Z28" s="27" t="e">
        <f>IF(U28="",NA(),V28-Form!$B$9*X28/1.128)</f>
        <v>#REF!</v>
      </c>
      <c r="AA28" s="27" t="e">
        <f t="shared" si="16"/>
        <v>#REF!</v>
      </c>
      <c r="AB28" s="26" t="e">
        <f t="shared" si="5"/>
        <v>#REF!</v>
      </c>
      <c r="AC28" s="26" t="e">
        <f t="shared" si="6"/>
        <v>#REF!</v>
      </c>
      <c r="AD28" s="28" t="e">
        <f>IF(Form!#REF!="","",Form!#REF!)</f>
        <v>#REF!</v>
      </c>
      <c r="AE28" s="27" t="e">
        <f>VLOOKUP(B28,Table5[],19,FALSE)</f>
        <v>#REF!</v>
      </c>
      <c r="AF28" s="26" t="e">
        <f t="shared" si="7"/>
        <v>#REF!</v>
      </c>
      <c r="AG28" s="27" t="e">
        <f>VLOOKUP(B28,Table5[],20,FALSE)</f>
        <v>#REF!</v>
      </c>
      <c r="AH28" s="27" t="e">
        <f>IF(AD28="",NA(),AE28+Form!$B$9*AG28/1.128)</f>
        <v>#REF!</v>
      </c>
      <c r="AI28" s="27" t="e">
        <f>IF(AD28="",NA(),AE28-Form!$B$9*AG28/1.128)</f>
        <v>#REF!</v>
      </c>
      <c r="AJ28" s="27" t="e">
        <f t="shared" si="17"/>
        <v>#REF!</v>
      </c>
      <c r="AK28" s="26" t="e">
        <f t="shared" si="8"/>
        <v>#REF!</v>
      </c>
      <c r="AL28" s="26" t="e">
        <f t="shared" si="9"/>
        <v>#REF!</v>
      </c>
      <c r="AM28" s="28" t="e">
        <f>IF(Form!#REF!="","",Form!#REF!)</f>
        <v>#REF!</v>
      </c>
      <c r="AN28" s="27" t="e">
        <f>VLOOKUP(B28,Table5[],24,FALSE)</f>
        <v>#REF!</v>
      </c>
      <c r="AO28" s="26" t="e">
        <f t="shared" si="10"/>
        <v>#REF!</v>
      </c>
      <c r="AP28" s="27" t="e">
        <f>VLOOKUP(B28,Table5[],25,FALSE)</f>
        <v>#REF!</v>
      </c>
      <c r="AQ28" s="27" t="e">
        <f>IF(AM28="",NA(),AN28+Form!$B$9*AP28/1.128)</f>
        <v>#REF!</v>
      </c>
      <c r="AR28" s="27" t="e">
        <f>IF(AM28="",NA(),AN28-Form!$B$9*AP28/1.128)</f>
        <v>#REF!</v>
      </c>
      <c r="AS28" s="27" t="e">
        <f t="shared" si="18"/>
        <v>#REF!</v>
      </c>
      <c r="AT28" s="26" t="e">
        <f t="shared" si="11"/>
        <v>#REF!</v>
      </c>
      <c r="AU28" s="27" t="e">
        <f>VLOOKUP(B28,Table5[],2,FALSE)</f>
        <v>#REF!</v>
      </c>
      <c r="AV28" s="27" t="e">
        <f>VLOOKUP(B28,Table5[],3,FALSE)</f>
        <v>#REF!</v>
      </c>
      <c r="AW28" s="29" t="e">
        <f>IF(Form!#REF!="","",Form!#REF!)</f>
        <v>#REF!</v>
      </c>
    </row>
    <row r="29" spans="1:49">
      <c r="A29" s="26" t="e">
        <f>IF(Form!#REF!="","",Form!#REF!)</f>
        <v>#REF!</v>
      </c>
      <c r="B29" s="26" t="e">
        <f>IF(Form!#REF!="","",Form!#REF!)</f>
        <v>#REF!</v>
      </c>
      <c r="C29" s="26" t="e">
        <f>IF(Form!#REF!="","",Form!#REF!)</f>
        <v>#REF!</v>
      </c>
      <c r="D29" s="27" t="e">
        <f>VLOOKUP(B29,Table5[],4,FALSE)</f>
        <v>#REF!</v>
      </c>
      <c r="E29" s="26" t="e">
        <f t="shared" si="0"/>
        <v>#REF!</v>
      </c>
      <c r="F29" s="27" t="e">
        <f>VLOOKUP(B29,Table5[],5,FALSE)</f>
        <v>#REF!</v>
      </c>
      <c r="G29" s="27" t="e">
        <f>IF(C29="",NA(),D29+Form!$B$9*F29/1.128)</f>
        <v>#REF!</v>
      </c>
      <c r="H29" s="27" t="e">
        <f>IF(C29="",NA(),D29-Form!$B$9*F29/1.128)</f>
        <v>#REF!</v>
      </c>
      <c r="I29" s="27" t="e">
        <f t="shared" si="12"/>
        <v>#REF!</v>
      </c>
      <c r="J29" s="26" t="e">
        <f t="shared" si="13"/>
        <v>#REF!</v>
      </c>
      <c r="K29" s="26" t="e">
        <f t="shared" si="1"/>
        <v>#REF!</v>
      </c>
      <c r="L29" s="28" t="e">
        <f>IF(Form!#REF!="","",Form!#REF!)</f>
        <v>#REF!</v>
      </c>
      <c r="M29" s="27" t="e">
        <f>VLOOKUP(B29,Table5[],9,FALSE)</f>
        <v>#REF!</v>
      </c>
      <c r="N29" s="26" t="e">
        <f t="shared" si="2"/>
        <v>#REF!</v>
      </c>
      <c r="O29" s="27" t="e">
        <f>VLOOKUP(B29,Table5[],10,FALSE)</f>
        <v>#REF!</v>
      </c>
      <c r="P29" s="27" t="e">
        <f>IF(L29="",NA(),M29+Form!$B$9*O29/1.128)</f>
        <v>#REF!</v>
      </c>
      <c r="Q29" s="27" t="e">
        <f>IF(L29="",NA(),M29-Form!$B$9*O29/1.128)</f>
        <v>#REF!</v>
      </c>
      <c r="R29" s="27" t="e">
        <f t="shared" si="14"/>
        <v>#REF!</v>
      </c>
      <c r="S29" s="26" t="e">
        <f t="shared" si="15"/>
        <v>#REF!</v>
      </c>
      <c r="T29" s="26" t="e">
        <f t="shared" si="3"/>
        <v>#REF!</v>
      </c>
      <c r="U29" s="28" t="e">
        <f>IF(Form!#REF!="","",Form!#REF!)</f>
        <v>#REF!</v>
      </c>
      <c r="V29" s="27" t="e">
        <f>VLOOKUP(B29,Table5[],14,FALSE)</f>
        <v>#REF!</v>
      </c>
      <c r="W29" s="26" t="e">
        <f t="shared" si="4"/>
        <v>#REF!</v>
      </c>
      <c r="X29" s="27" t="e">
        <f>VLOOKUP(B29,Table5[],15,FALSE)</f>
        <v>#REF!</v>
      </c>
      <c r="Y29" s="27" t="e">
        <f>IF(U29="",NA(),V29+Form!$B$9*X29/1.128)</f>
        <v>#REF!</v>
      </c>
      <c r="Z29" s="27" t="e">
        <f>IF(U29="",NA(),V29-Form!$B$9*X29/1.128)</f>
        <v>#REF!</v>
      </c>
      <c r="AA29" s="27" t="e">
        <f t="shared" si="16"/>
        <v>#REF!</v>
      </c>
      <c r="AB29" s="26" t="e">
        <f t="shared" si="5"/>
        <v>#REF!</v>
      </c>
      <c r="AC29" s="26" t="e">
        <f t="shared" si="6"/>
        <v>#REF!</v>
      </c>
      <c r="AD29" s="28" t="e">
        <f>IF(Form!#REF!="","",Form!#REF!)</f>
        <v>#REF!</v>
      </c>
      <c r="AE29" s="27" t="e">
        <f>VLOOKUP(B29,Table5[],19,FALSE)</f>
        <v>#REF!</v>
      </c>
      <c r="AF29" s="26" t="e">
        <f t="shared" si="7"/>
        <v>#REF!</v>
      </c>
      <c r="AG29" s="27" t="e">
        <f>VLOOKUP(B29,Table5[],20,FALSE)</f>
        <v>#REF!</v>
      </c>
      <c r="AH29" s="27" t="e">
        <f>IF(AD29="",NA(),AE29+Form!$B$9*AG29/1.128)</f>
        <v>#REF!</v>
      </c>
      <c r="AI29" s="27" t="e">
        <f>IF(AD29="",NA(),AE29-Form!$B$9*AG29/1.128)</f>
        <v>#REF!</v>
      </c>
      <c r="AJ29" s="27" t="e">
        <f t="shared" si="17"/>
        <v>#REF!</v>
      </c>
      <c r="AK29" s="26" t="e">
        <f t="shared" si="8"/>
        <v>#REF!</v>
      </c>
      <c r="AL29" s="26" t="e">
        <f t="shared" si="9"/>
        <v>#REF!</v>
      </c>
      <c r="AM29" s="28" t="e">
        <f>IF(Form!#REF!="","",Form!#REF!)</f>
        <v>#REF!</v>
      </c>
      <c r="AN29" s="27" t="e">
        <f>VLOOKUP(B29,Table5[],24,FALSE)</f>
        <v>#REF!</v>
      </c>
      <c r="AO29" s="26" t="e">
        <f t="shared" si="10"/>
        <v>#REF!</v>
      </c>
      <c r="AP29" s="27" t="e">
        <f>VLOOKUP(B29,Table5[],25,FALSE)</f>
        <v>#REF!</v>
      </c>
      <c r="AQ29" s="27" t="e">
        <f>IF(AM29="",NA(),AN29+Form!$B$9*AP29/1.128)</f>
        <v>#REF!</v>
      </c>
      <c r="AR29" s="27" t="e">
        <f>IF(AM29="",NA(),AN29-Form!$B$9*AP29/1.128)</f>
        <v>#REF!</v>
      </c>
      <c r="AS29" s="27" t="e">
        <f t="shared" si="18"/>
        <v>#REF!</v>
      </c>
      <c r="AT29" s="26" t="e">
        <f t="shared" si="11"/>
        <v>#REF!</v>
      </c>
      <c r="AU29" s="27" t="e">
        <f>VLOOKUP(B29,Table5[],2,FALSE)</f>
        <v>#REF!</v>
      </c>
      <c r="AV29" s="27" t="e">
        <f>VLOOKUP(B29,Table5[],3,FALSE)</f>
        <v>#REF!</v>
      </c>
      <c r="AW29" s="29" t="e">
        <f>IF(Form!#REF!="","",Form!#REF!)</f>
        <v>#REF!</v>
      </c>
    </row>
    <row r="30" spans="1:49">
      <c r="A30" s="26" t="e">
        <f>IF(Form!#REF!="","",Form!#REF!)</f>
        <v>#REF!</v>
      </c>
      <c r="B30" s="26" t="e">
        <f>IF(Form!#REF!="","",Form!#REF!)</f>
        <v>#REF!</v>
      </c>
      <c r="C30" s="26" t="e">
        <f>IF(Form!#REF!="","",Form!#REF!)</f>
        <v>#REF!</v>
      </c>
      <c r="D30" s="27" t="e">
        <f>VLOOKUP(B30,Table5[],4,FALSE)</f>
        <v>#REF!</v>
      </c>
      <c r="E30" s="26" t="e">
        <f t="shared" si="0"/>
        <v>#REF!</v>
      </c>
      <c r="F30" s="27" t="e">
        <f>VLOOKUP(B30,Table5[],5,FALSE)</f>
        <v>#REF!</v>
      </c>
      <c r="G30" s="27" t="e">
        <f>IF(C30="",NA(),D30+Form!$B$9*F30/1.128)</f>
        <v>#REF!</v>
      </c>
      <c r="H30" s="27" t="e">
        <f>IF(C30="",NA(),D30-Form!$B$9*F30/1.128)</f>
        <v>#REF!</v>
      </c>
      <c r="I30" s="27" t="e">
        <f t="shared" si="12"/>
        <v>#REF!</v>
      </c>
      <c r="J30" s="26" t="e">
        <f t="shared" si="13"/>
        <v>#REF!</v>
      </c>
      <c r="K30" s="26" t="e">
        <f t="shared" si="1"/>
        <v>#REF!</v>
      </c>
      <c r="L30" s="28" t="e">
        <f>IF(Form!#REF!="","",Form!#REF!)</f>
        <v>#REF!</v>
      </c>
      <c r="M30" s="27" t="e">
        <f>VLOOKUP(B30,Table5[],9,FALSE)</f>
        <v>#REF!</v>
      </c>
      <c r="N30" s="26" t="e">
        <f t="shared" si="2"/>
        <v>#REF!</v>
      </c>
      <c r="O30" s="27" t="e">
        <f>VLOOKUP(B30,Table5[],10,FALSE)</f>
        <v>#REF!</v>
      </c>
      <c r="P30" s="27" t="e">
        <f>IF(L30="",NA(),M30+Form!$B$9*O30/1.128)</f>
        <v>#REF!</v>
      </c>
      <c r="Q30" s="27" t="e">
        <f>IF(L30="",NA(),M30-Form!$B$9*O30/1.128)</f>
        <v>#REF!</v>
      </c>
      <c r="R30" s="27" t="e">
        <f t="shared" si="14"/>
        <v>#REF!</v>
      </c>
      <c r="S30" s="26" t="e">
        <f t="shared" si="15"/>
        <v>#REF!</v>
      </c>
      <c r="T30" s="26" t="e">
        <f t="shared" si="3"/>
        <v>#REF!</v>
      </c>
      <c r="U30" s="28" t="e">
        <f>IF(Form!#REF!="","",Form!#REF!)</f>
        <v>#REF!</v>
      </c>
      <c r="V30" s="27" t="e">
        <f>VLOOKUP(B30,Table5[],14,FALSE)</f>
        <v>#REF!</v>
      </c>
      <c r="W30" s="26" t="e">
        <f t="shared" si="4"/>
        <v>#REF!</v>
      </c>
      <c r="X30" s="27" t="e">
        <f>VLOOKUP(B30,Table5[],15,FALSE)</f>
        <v>#REF!</v>
      </c>
      <c r="Y30" s="27" t="e">
        <f>IF(U30="",NA(),V30+Form!$B$9*X30/1.128)</f>
        <v>#REF!</v>
      </c>
      <c r="Z30" s="27" t="e">
        <f>IF(U30="",NA(),V30-Form!$B$9*X30/1.128)</f>
        <v>#REF!</v>
      </c>
      <c r="AA30" s="27" t="e">
        <f t="shared" si="16"/>
        <v>#REF!</v>
      </c>
      <c r="AB30" s="26" t="e">
        <f t="shared" si="5"/>
        <v>#REF!</v>
      </c>
      <c r="AC30" s="26" t="e">
        <f t="shared" si="6"/>
        <v>#REF!</v>
      </c>
      <c r="AD30" s="28" t="e">
        <f>IF(Form!#REF!="","",Form!#REF!)</f>
        <v>#REF!</v>
      </c>
      <c r="AE30" s="27" t="e">
        <f>VLOOKUP(B30,Table5[],19,FALSE)</f>
        <v>#REF!</v>
      </c>
      <c r="AF30" s="26" t="e">
        <f t="shared" si="7"/>
        <v>#REF!</v>
      </c>
      <c r="AG30" s="27" t="e">
        <f>VLOOKUP(B30,Table5[],20,FALSE)</f>
        <v>#REF!</v>
      </c>
      <c r="AH30" s="27" t="e">
        <f>IF(AD30="",NA(),AE30+Form!$B$9*AG30/1.128)</f>
        <v>#REF!</v>
      </c>
      <c r="AI30" s="27" t="e">
        <f>IF(AD30="",NA(),AE30-Form!$B$9*AG30/1.128)</f>
        <v>#REF!</v>
      </c>
      <c r="AJ30" s="27" t="e">
        <f t="shared" si="17"/>
        <v>#REF!</v>
      </c>
      <c r="AK30" s="26" t="e">
        <f t="shared" si="8"/>
        <v>#REF!</v>
      </c>
      <c r="AL30" s="26" t="e">
        <f t="shared" si="9"/>
        <v>#REF!</v>
      </c>
      <c r="AM30" s="28" t="e">
        <f>IF(Form!#REF!="","",Form!#REF!)</f>
        <v>#REF!</v>
      </c>
      <c r="AN30" s="27" t="e">
        <f>VLOOKUP(B30,Table5[],24,FALSE)</f>
        <v>#REF!</v>
      </c>
      <c r="AO30" s="26" t="e">
        <f t="shared" si="10"/>
        <v>#REF!</v>
      </c>
      <c r="AP30" s="27" t="e">
        <f>VLOOKUP(B30,Table5[],25,FALSE)</f>
        <v>#REF!</v>
      </c>
      <c r="AQ30" s="27" t="e">
        <f>IF(AM30="",NA(),AN30+Form!$B$9*AP30/1.128)</f>
        <v>#REF!</v>
      </c>
      <c r="AR30" s="27" t="e">
        <f>IF(AM30="",NA(),AN30-Form!$B$9*AP30/1.128)</f>
        <v>#REF!</v>
      </c>
      <c r="AS30" s="27" t="e">
        <f t="shared" si="18"/>
        <v>#REF!</v>
      </c>
      <c r="AT30" s="26" t="e">
        <f t="shared" si="11"/>
        <v>#REF!</v>
      </c>
      <c r="AU30" s="27" t="e">
        <f>VLOOKUP(B30,Table5[],2,FALSE)</f>
        <v>#REF!</v>
      </c>
      <c r="AV30" s="27" t="e">
        <f>VLOOKUP(B30,Table5[],3,FALSE)</f>
        <v>#REF!</v>
      </c>
      <c r="AW30" s="29" t="e">
        <f>IF(Form!#REF!="","",Form!#REF!)</f>
        <v>#REF!</v>
      </c>
    </row>
    <row r="31" spans="1:49">
      <c r="A31" s="26" t="e">
        <f>IF(Form!#REF!="","",Form!#REF!)</f>
        <v>#REF!</v>
      </c>
      <c r="B31" s="26" t="e">
        <f>IF(Form!#REF!="","",Form!#REF!)</f>
        <v>#REF!</v>
      </c>
      <c r="C31" s="26" t="e">
        <f>IF(Form!#REF!="","",Form!#REF!)</f>
        <v>#REF!</v>
      </c>
      <c r="D31" s="27" t="e">
        <f>VLOOKUP(B31,Table5[],4,FALSE)</f>
        <v>#REF!</v>
      </c>
      <c r="E31" s="26" t="e">
        <f t="shared" si="0"/>
        <v>#REF!</v>
      </c>
      <c r="F31" s="27" t="e">
        <f>VLOOKUP(B31,Table5[],5,FALSE)</f>
        <v>#REF!</v>
      </c>
      <c r="G31" s="27" t="e">
        <f>IF(C31="",NA(),D31+Form!$B$9*F31/1.128)</f>
        <v>#REF!</v>
      </c>
      <c r="H31" s="27" t="e">
        <f>IF(C31="",NA(),D31-Form!$B$9*F31/1.128)</f>
        <v>#REF!</v>
      </c>
      <c r="I31" s="27" t="e">
        <f t="shared" si="12"/>
        <v>#REF!</v>
      </c>
      <c r="J31" s="26" t="e">
        <f t="shared" si="13"/>
        <v>#REF!</v>
      </c>
      <c r="K31" s="26" t="e">
        <f t="shared" si="1"/>
        <v>#REF!</v>
      </c>
      <c r="L31" s="28" t="e">
        <f>IF(Form!#REF!="","",Form!#REF!)</f>
        <v>#REF!</v>
      </c>
      <c r="M31" s="27" t="e">
        <f>VLOOKUP(B31,Table5[],9,FALSE)</f>
        <v>#REF!</v>
      </c>
      <c r="N31" s="26" t="e">
        <f t="shared" si="2"/>
        <v>#REF!</v>
      </c>
      <c r="O31" s="27" t="e">
        <f>VLOOKUP(B31,Table5[],10,FALSE)</f>
        <v>#REF!</v>
      </c>
      <c r="P31" s="27" t="e">
        <f>IF(L31="",NA(),M31+Form!$B$9*O31/1.128)</f>
        <v>#REF!</v>
      </c>
      <c r="Q31" s="27" t="e">
        <f>IF(L31="",NA(),M31-Form!$B$9*O31/1.128)</f>
        <v>#REF!</v>
      </c>
      <c r="R31" s="27" t="e">
        <f t="shared" si="14"/>
        <v>#REF!</v>
      </c>
      <c r="S31" s="26" t="e">
        <f t="shared" si="15"/>
        <v>#REF!</v>
      </c>
      <c r="T31" s="26" t="e">
        <f t="shared" si="3"/>
        <v>#REF!</v>
      </c>
      <c r="U31" s="28" t="e">
        <f>IF(Form!#REF!="","",Form!#REF!)</f>
        <v>#REF!</v>
      </c>
      <c r="V31" s="27" t="e">
        <f>VLOOKUP(B31,Table5[],14,FALSE)</f>
        <v>#REF!</v>
      </c>
      <c r="W31" s="26" t="e">
        <f t="shared" si="4"/>
        <v>#REF!</v>
      </c>
      <c r="X31" s="27" t="e">
        <f>VLOOKUP(B31,Table5[],15,FALSE)</f>
        <v>#REF!</v>
      </c>
      <c r="Y31" s="27" t="e">
        <f>IF(U31="",NA(),V31+Form!$B$9*X31/1.128)</f>
        <v>#REF!</v>
      </c>
      <c r="Z31" s="27" t="e">
        <f>IF(U31="",NA(),V31-Form!$B$9*X31/1.128)</f>
        <v>#REF!</v>
      </c>
      <c r="AA31" s="27" t="e">
        <f t="shared" si="16"/>
        <v>#REF!</v>
      </c>
      <c r="AB31" s="26" t="e">
        <f t="shared" si="5"/>
        <v>#REF!</v>
      </c>
      <c r="AC31" s="26" t="e">
        <f t="shared" si="6"/>
        <v>#REF!</v>
      </c>
      <c r="AD31" s="28" t="e">
        <f>IF(Form!#REF!="","",Form!#REF!)</f>
        <v>#REF!</v>
      </c>
      <c r="AE31" s="27" t="e">
        <f>VLOOKUP(B31,Table5[],19,FALSE)</f>
        <v>#REF!</v>
      </c>
      <c r="AF31" s="26" t="e">
        <f t="shared" si="7"/>
        <v>#REF!</v>
      </c>
      <c r="AG31" s="27" t="e">
        <f>VLOOKUP(B31,Table5[],20,FALSE)</f>
        <v>#REF!</v>
      </c>
      <c r="AH31" s="27" t="e">
        <f>IF(AD31="",NA(),AE31+Form!$B$9*AG31/1.128)</f>
        <v>#REF!</v>
      </c>
      <c r="AI31" s="27" t="e">
        <f>IF(AD31="",NA(),AE31-Form!$B$9*AG31/1.128)</f>
        <v>#REF!</v>
      </c>
      <c r="AJ31" s="27" t="e">
        <f t="shared" si="17"/>
        <v>#REF!</v>
      </c>
      <c r="AK31" s="26" t="e">
        <f t="shared" si="8"/>
        <v>#REF!</v>
      </c>
      <c r="AL31" s="26" t="e">
        <f t="shared" si="9"/>
        <v>#REF!</v>
      </c>
      <c r="AM31" s="28" t="e">
        <f>IF(Form!#REF!="","",Form!#REF!)</f>
        <v>#REF!</v>
      </c>
      <c r="AN31" s="27" t="e">
        <f>VLOOKUP(B31,Table5[],24,FALSE)</f>
        <v>#REF!</v>
      </c>
      <c r="AO31" s="26" t="e">
        <f t="shared" si="10"/>
        <v>#REF!</v>
      </c>
      <c r="AP31" s="27" t="e">
        <f>VLOOKUP(B31,Table5[],25,FALSE)</f>
        <v>#REF!</v>
      </c>
      <c r="AQ31" s="27" t="e">
        <f>IF(AM31="",NA(),AN31+Form!$B$9*AP31/1.128)</f>
        <v>#REF!</v>
      </c>
      <c r="AR31" s="27" t="e">
        <f>IF(AM31="",NA(),AN31-Form!$B$9*AP31/1.128)</f>
        <v>#REF!</v>
      </c>
      <c r="AS31" s="27" t="e">
        <f t="shared" si="18"/>
        <v>#REF!</v>
      </c>
      <c r="AT31" s="26" t="e">
        <f t="shared" si="11"/>
        <v>#REF!</v>
      </c>
      <c r="AU31" s="27" t="e">
        <f>VLOOKUP(B31,Table5[],2,FALSE)</f>
        <v>#REF!</v>
      </c>
      <c r="AV31" s="27" t="e">
        <f>VLOOKUP(B31,Table5[],3,FALSE)</f>
        <v>#REF!</v>
      </c>
      <c r="AW31" s="29" t="e">
        <f>IF(Form!#REF!="","",Form!#REF!)</f>
        <v>#REF!</v>
      </c>
    </row>
    <row r="32" spans="1:49">
      <c r="A32" s="26" t="e">
        <f>IF(Form!#REF!="","",Form!#REF!)</f>
        <v>#REF!</v>
      </c>
      <c r="B32" s="26" t="e">
        <f>IF(Form!#REF!="","",Form!#REF!)</f>
        <v>#REF!</v>
      </c>
      <c r="C32" s="26" t="e">
        <f>IF(Form!#REF!="","",Form!#REF!)</f>
        <v>#REF!</v>
      </c>
      <c r="D32" s="27" t="e">
        <f>VLOOKUP(B32,Table5[],4,FALSE)</f>
        <v>#REF!</v>
      </c>
      <c r="E32" s="26" t="e">
        <f t="shared" si="0"/>
        <v>#REF!</v>
      </c>
      <c r="F32" s="27" t="e">
        <f>VLOOKUP(B32,Table5[],5,FALSE)</f>
        <v>#REF!</v>
      </c>
      <c r="G32" s="27" t="e">
        <f>IF(C32="",NA(),D32+Form!$B$9*F32/1.128)</f>
        <v>#REF!</v>
      </c>
      <c r="H32" s="27" t="e">
        <f>IF(C32="",NA(),D32-Form!$B$9*F32/1.128)</f>
        <v>#REF!</v>
      </c>
      <c r="I32" s="27" t="e">
        <f t="shared" si="12"/>
        <v>#REF!</v>
      </c>
      <c r="J32" s="26" t="e">
        <f t="shared" si="13"/>
        <v>#REF!</v>
      </c>
      <c r="K32" s="26" t="e">
        <f t="shared" si="1"/>
        <v>#REF!</v>
      </c>
      <c r="L32" s="28" t="e">
        <f>IF(Form!#REF!="","",Form!#REF!)</f>
        <v>#REF!</v>
      </c>
      <c r="M32" s="27" t="e">
        <f>VLOOKUP(B32,Table5[],9,FALSE)</f>
        <v>#REF!</v>
      </c>
      <c r="N32" s="26" t="e">
        <f t="shared" si="2"/>
        <v>#REF!</v>
      </c>
      <c r="O32" s="27" t="e">
        <f>VLOOKUP(B32,Table5[],10,FALSE)</f>
        <v>#REF!</v>
      </c>
      <c r="P32" s="27" t="e">
        <f>IF(L32="",NA(),M32+Form!$B$9*O32/1.128)</f>
        <v>#REF!</v>
      </c>
      <c r="Q32" s="27" t="e">
        <f>IF(L32="",NA(),M32-Form!$B$9*O32/1.128)</f>
        <v>#REF!</v>
      </c>
      <c r="R32" s="27" t="e">
        <f t="shared" si="14"/>
        <v>#REF!</v>
      </c>
      <c r="S32" s="26" t="e">
        <f t="shared" si="15"/>
        <v>#REF!</v>
      </c>
      <c r="T32" s="26" t="e">
        <f t="shared" si="3"/>
        <v>#REF!</v>
      </c>
      <c r="U32" s="28" t="e">
        <f>IF(Form!#REF!="","",Form!#REF!)</f>
        <v>#REF!</v>
      </c>
      <c r="V32" s="27" t="e">
        <f>VLOOKUP(B32,Table5[],14,FALSE)</f>
        <v>#REF!</v>
      </c>
      <c r="W32" s="26" t="e">
        <f t="shared" si="4"/>
        <v>#REF!</v>
      </c>
      <c r="X32" s="27" t="e">
        <f>VLOOKUP(B32,Table5[],15,FALSE)</f>
        <v>#REF!</v>
      </c>
      <c r="Y32" s="27" t="e">
        <f>IF(U32="",NA(),V32+Form!$B$9*X32/1.128)</f>
        <v>#REF!</v>
      </c>
      <c r="Z32" s="27" t="e">
        <f>IF(U32="",NA(),V32-Form!$B$9*X32/1.128)</f>
        <v>#REF!</v>
      </c>
      <c r="AA32" s="27" t="e">
        <f t="shared" si="16"/>
        <v>#REF!</v>
      </c>
      <c r="AB32" s="26" t="e">
        <f t="shared" si="5"/>
        <v>#REF!</v>
      </c>
      <c r="AC32" s="26" t="e">
        <f t="shared" si="6"/>
        <v>#REF!</v>
      </c>
      <c r="AD32" s="28" t="e">
        <f>IF(Form!#REF!="","",Form!#REF!)</f>
        <v>#REF!</v>
      </c>
      <c r="AE32" s="27" t="e">
        <f>VLOOKUP(B32,Table5[],19,FALSE)</f>
        <v>#REF!</v>
      </c>
      <c r="AF32" s="26" t="e">
        <f t="shared" si="7"/>
        <v>#REF!</v>
      </c>
      <c r="AG32" s="27" t="e">
        <f>VLOOKUP(B32,Table5[],20,FALSE)</f>
        <v>#REF!</v>
      </c>
      <c r="AH32" s="27" t="e">
        <f>IF(AD32="",NA(),AE32+Form!$B$9*AG32/1.128)</f>
        <v>#REF!</v>
      </c>
      <c r="AI32" s="27" t="e">
        <f>IF(AD32="",NA(),AE32-Form!$B$9*AG32/1.128)</f>
        <v>#REF!</v>
      </c>
      <c r="AJ32" s="27" t="e">
        <f t="shared" si="17"/>
        <v>#REF!</v>
      </c>
      <c r="AK32" s="26" t="e">
        <f t="shared" si="8"/>
        <v>#REF!</v>
      </c>
      <c r="AL32" s="26" t="e">
        <f t="shared" si="9"/>
        <v>#REF!</v>
      </c>
      <c r="AM32" s="28" t="e">
        <f>IF(Form!#REF!="","",Form!#REF!)</f>
        <v>#REF!</v>
      </c>
      <c r="AN32" s="27" t="e">
        <f>VLOOKUP(B32,Table5[],24,FALSE)</f>
        <v>#REF!</v>
      </c>
      <c r="AO32" s="26" t="e">
        <f t="shared" si="10"/>
        <v>#REF!</v>
      </c>
      <c r="AP32" s="27" t="e">
        <f>VLOOKUP(B32,Table5[],25,FALSE)</f>
        <v>#REF!</v>
      </c>
      <c r="AQ32" s="27" t="e">
        <f>IF(AM32="",NA(),AN32+Form!$B$9*AP32/1.128)</f>
        <v>#REF!</v>
      </c>
      <c r="AR32" s="27" t="e">
        <f>IF(AM32="",NA(),AN32-Form!$B$9*AP32/1.128)</f>
        <v>#REF!</v>
      </c>
      <c r="AS32" s="27" t="e">
        <f t="shared" si="18"/>
        <v>#REF!</v>
      </c>
      <c r="AT32" s="26" t="e">
        <f t="shared" si="11"/>
        <v>#REF!</v>
      </c>
      <c r="AU32" s="27" t="e">
        <f>VLOOKUP(B32,Table5[],2,FALSE)</f>
        <v>#REF!</v>
      </c>
      <c r="AV32" s="27" t="e">
        <f>VLOOKUP(B32,Table5[],3,FALSE)</f>
        <v>#REF!</v>
      </c>
      <c r="AW32" s="29" t="e">
        <f>IF(Form!#REF!="","",Form!#REF!)</f>
        <v>#REF!</v>
      </c>
    </row>
    <row r="33" spans="1:49">
      <c r="A33" s="26" t="e">
        <f>IF(Form!#REF!="","",Form!#REF!)</f>
        <v>#REF!</v>
      </c>
      <c r="B33" s="26" t="e">
        <f>IF(Form!#REF!="","",Form!#REF!)</f>
        <v>#REF!</v>
      </c>
      <c r="C33" s="26" t="e">
        <f>IF(Form!#REF!="","",Form!#REF!)</f>
        <v>#REF!</v>
      </c>
      <c r="D33" s="27" t="e">
        <f>VLOOKUP(B33,Table5[],4,FALSE)</f>
        <v>#REF!</v>
      </c>
      <c r="E33" s="26" t="e">
        <f t="shared" si="0"/>
        <v>#REF!</v>
      </c>
      <c r="F33" s="27" t="e">
        <f>VLOOKUP(B33,Table5[],5,FALSE)</f>
        <v>#REF!</v>
      </c>
      <c r="G33" s="27" t="e">
        <f>IF(C33="",NA(),D33+Form!$B$9*F33/1.128)</f>
        <v>#REF!</v>
      </c>
      <c r="H33" s="27" t="e">
        <f>IF(C33="",NA(),D33-Form!$B$9*F33/1.128)</f>
        <v>#REF!</v>
      </c>
      <c r="I33" s="27" t="e">
        <f t="shared" si="12"/>
        <v>#REF!</v>
      </c>
      <c r="J33" s="26" t="e">
        <f t="shared" si="13"/>
        <v>#REF!</v>
      </c>
      <c r="K33" s="26" t="e">
        <f t="shared" si="1"/>
        <v>#REF!</v>
      </c>
      <c r="L33" s="28" t="e">
        <f>IF(Form!#REF!="","",Form!#REF!)</f>
        <v>#REF!</v>
      </c>
      <c r="M33" s="27" t="e">
        <f>VLOOKUP(B33,Table5[],9,FALSE)</f>
        <v>#REF!</v>
      </c>
      <c r="N33" s="26" t="e">
        <f t="shared" si="2"/>
        <v>#REF!</v>
      </c>
      <c r="O33" s="27" t="e">
        <f>VLOOKUP(B33,Table5[],10,FALSE)</f>
        <v>#REF!</v>
      </c>
      <c r="P33" s="27" t="e">
        <f>IF(L33="",NA(),M33+Form!$B$9*O33/1.128)</f>
        <v>#REF!</v>
      </c>
      <c r="Q33" s="27" t="e">
        <f>IF(L33="",NA(),M33-Form!$B$9*O33/1.128)</f>
        <v>#REF!</v>
      </c>
      <c r="R33" s="27" t="e">
        <f t="shared" si="14"/>
        <v>#REF!</v>
      </c>
      <c r="S33" s="26" t="e">
        <f t="shared" si="15"/>
        <v>#REF!</v>
      </c>
      <c r="T33" s="26" t="e">
        <f t="shared" si="3"/>
        <v>#REF!</v>
      </c>
      <c r="U33" s="28" t="e">
        <f>IF(Form!#REF!="","",Form!#REF!)</f>
        <v>#REF!</v>
      </c>
      <c r="V33" s="27" t="e">
        <f>VLOOKUP(B33,Table5[],14,FALSE)</f>
        <v>#REF!</v>
      </c>
      <c r="W33" s="26" t="e">
        <f t="shared" si="4"/>
        <v>#REF!</v>
      </c>
      <c r="X33" s="27" t="e">
        <f>VLOOKUP(B33,Table5[],15,FALSE)</f>
        <v>#REF!</v>
      </c>
      <c r="Y33" s="27" t="e">
        <f>IF(U33="",NA(),V33+Form!$B$9*X33/1.128)</f>
        <v>#REF!</v>
      </c>
      <c r="Z33" s="27" t="e">
        <f>IF(U33="",NA(),V33-Form!$B$9*X33/1.128)</f>
        <v>#REF!</v>
      </c>
      <c r="AA33" s="27" t="e">
        <f t="shared" si="16"/>
        <v>#REF!</v>
      </c>
      <c r="AB33" s="26" t="e">
        <f t="shared" si="5"/>
        <v>#REF!</v>
      </c>
      <c r="AC33" s="26" t="e">
        <f t="shared" si="6"/>
        <v>#REF!</v>
      </c>
      <c r="AD33" s="28" t="e">
        <f>IF(Form!#REF!="","",Form!#REF!)</f>
        <v>#REF!</v>
      </c>
      <c r="AE33" s="27" t="e">
        <f>VLOOKUP(B33,Table5[],19,FALSE)</f>
        <v>#REF!</v>
      </c>
      <c r="AF33" s="26" t="e">
        <f t="shared" si="7"/>
        <v>#REF!</v>
      </c>
      <c r="AG33" s="27" t="e">
        <f>VLOOKUP(B33,Table5[],20,FALSE)</f>
        <v>#REF!</v>
      </c>
      <c r="AH33" s="27" t="e">
        <f>IF(AD33="",NA(),AE33+Form!$B$9*AG33/1.128)</f>
        <v>#REF!</v>
      </c>
      <c r="AI33" s="27" t="e">
        <f>IF(AD33="",NA(),AE33-Form!$B$9*AG33/1.128)</f>
        <v>#REF!</v>
      </c>
      <c r="AJ33" s="27" t="e">
        <f t="shared" si="17"/>
        <v>#REF!</v>
      </c>
      <c r="AK33" s="26" t="e">
        <f t="shared" si="8"/>
        <v>#REF!</v>
      </c>
      <c r="AL33" s="26" t="e">
        <f t="shared" si="9"/>
        <v>#REF!</v>
      </c>
      <c r="AM33" s="28" t="e">
        <f>IF(Form!#REF!="","",Form!#REF!)</f>
        <v>#REF!</v>
      </c>
      <c r="AN33" s="27" t="e">
        <f>VLOOKUP(B33,Table5[],24,FALSE)</f>
        <v>#REF!</v>
      </c>
      <c r="AO33" s="26" t="e">
        <f t="shared" si="10"/>
        <v>#REF!</v>
      </c>
      <c r="AP33" s="27" t="e">
        <f>VLOOKUP(B33,Table5[],25,FALSE)</f>
        <v>#REF!</v>
      </c>
      <c r="AQ33" s="27" t="e">
        <f>IF(AM33="",NA(),AN33+Form!$B$9*AP33/1.128)</f>
        <v>#REF!</v>
      </c>
      <c r="AR33" s="27" t="e">
        <f>IF(AM33="",NA(),AN33-Form!$B$9*AP33/1.128)</f>
        <v>#REF!</v>
      </c>
      <c r="AS33" s="27" t="e">
        <f t="shared" si="18"/>
        <v>#REF!</v>
      </c>
      <c r="AT33" s="26" t="e">
        <f t="shared" si="11"/>
        <v>#REF!</v>
      </c>
      <c r="AU33" s="27" t="e">
        <f>VLOOKUP(B33,Table5[],2,FALSE)</f>
        <v>#REF!</v>
      </c>
      <c r="AV33" s="27" t="e">
        <f>VLOOKUP(B33,Table5[],3,FALSE)</f>
        <v>#REF!</v>
      </c>
      <c r="AW33" s="29" t="e">
        <f>IF(Form!#REF!="","",Form!#REF!)</f>
        <v>#REF!</v>
      </c>
    </row>
    <row r="34" spans="1:49">
      <c r="A34" s="26" t="e">
        <f>IF(Form!#REF!="","",Form!#REF!)</f>
        <v>#REF!</v>
      </c>
      <c r="B34" s="26" t="e">
        <f>IF(Form!#REF!="","",Form!#REF!)</f>
        <v>#REF!</v>
      </c>
      <c r="C34" s="26" t="e">
        <f>IF(Form!#REF!="","",Form!#REF!)</f>
        <v>#REF!</v>
      </c>
      <c r="D34" s="27" t="e">
        <f>VLOOKUP(B34,Table5[],4,FALSE)</f>
        <v>#REF!</v>
      </c>
      <c r="E34" s="26" t="e">
        <f t="shared" si="0"/>
        <v>#REF!</v>
      </c>
      <c r="F34" s="27" t="e">
        <f>VLOOKUP(B34,Table5[],5,FALSE)</f>
        <v>#REF!</v>
      </c>
      <c r="G34" s="27" t="e">
        <f>IF(C34="",NA(),D34+Form!$B$9*F34/1.128)</f>
        <v>#REF!</v>
      </c>
      <c r="H34" s="27" t="e">
        <f>IF(C34="",NA(),D34-Form!$B$9*F34/1.128)</f>
        <v>#REF!</v>
      </c>
      <c r="I34" s="27" t="e">
        <f t="shared" si="12"/>
        <v>#REF!</v>
      </c>
      <c r="J34" s="26" t="e">
        <f t="shared" si="13"/>
        <v>#REF!</v>
      </c>
      <c r="K34" s="26" t="e">
        <f t="shared" si="1"/>
        <v>#REF!</v>
      </c>
      <c r="L34" s="28" t="e">
        <f>IF(Form!#REF!="","",Form!#REF!)</f>
        <v>#REF!</v>
      </c>
      <c r="M34" s="27" t="e">
        <f>VLOOKUP(B34,Table5[],9,FALSE)</f>
        <v>#REF!</v>
      </c>
      <c r="N34" s="26" t="e">
        <f t="shared" si="2"/>
        <v>#REF!</v>
      </c>
      <c r="O34" s="27" t="e">
        <f>VLOOKUP(B34,Table5[],10,FALSE)</f>
        <v>#REF!</v>
      </c>
      <c r="P34" s="27" t="e">
        <f>IF(L34="",NA(),M34+Form!$B$9*O34/1.128)</f>
        <v>#REF!</v>
      </c>
      <c r="Q34" s="27" t="e">
        <f>IF(L34="",NA(),M34-Form!$B$9*O34/1.128)</f>
        <v>#REF!</v>
      </c>
      <c r="R34" s="27" t="e">
        <f t="shared" si="14"/>
        <v>#REF!</v>
      </c>
      <c r="S34" s="26" t="e">
        <f t="shared" si="15"/>
        <v>#REF!</v>
      </c>
      <c r="T34" s="26" t="e">
        <f t="shared" si="3"/>
        <v>#REF!</v>
      </c>
      <c r="U34" s="28" t="e">
        <f>IF(Form!#REF!="","",Form!#REF!)</f>
        <v>#REF!</v>
      </c>
      <c r="V34" s="27" t="e">
        <f>VLOOKUP(B34,Table5[],14,FALSE)</f>
        <v>#REF!</v>
      </c>
      <c r="W34" s="26" t="e">
        <f t="shared" si="4"/>
        <v>#REF!</v>
      </c>
      <c r="X34" s="27" t="e">
        <f>VLOOKUP(B34,Table5[],15,FALSE)</f>
        <v>#REF!</v>
      </c>
      <c r="Y34" s="27" t="e">
        <f>IF(U34="",NA(),V34+Form!$B$9*X34/1.128)</f>
        <v>#REF!</v>
      </c>
      <c r="Z34" s="27" t="e">
        <f>IF(U34="",NA(),V34-Form!$B$9*X34/1.128)</f>
        <v>#REF!</v>
      </c>
      <c r="AA34" s="27" t="e">
        <f t="shared" si="16"/>
        <v>#REF!</v>
      </c>
      <c r="AB34" s="26" t="e">
        <f t="shared" si="5"/>
        <v>#REF!</v>
      </c>
      <c r="AC34" s="26" t="e">
        <f t="shared" si="6"/>
        <v>#REF!</v>
      </c>
      <c r="AD34" s="28" t="e">
        <f>IF(Form!#REF!="","",Form!#REF!)</f>
        <v>#REF!</v>
      </c>
      <c r="AE34" s="27" t="e">
        <f>VLOOKUP(B34,Table5[],19,FALSE)</f>
        <v>#REF!</v>
      </c>
      <c r="AF34" s="26" t="e">
        <f t="shared" si="7"/>
        <v>#REF!</v>
      </c>
      <c r="AG34" s="27" t="e">
        <f>VLOOKUP(B34,Table5[],20,FALSE)</f>
        <v>#REF!</v>
      </c>
      <c r="AH34" s="27" t="e">
        <f>IF(AD34="",NA(),AE34+Form!$B$9*AG34/1.128)</f>
        <v>#REF!</v>
      </c>
      <c r="AI34" s="27" t="e">
        <f>IF(AD34="",NA(),AE34-Form!$B$9*AG34/1.128)</f>
        <v>#REF!</v>
      </c>
      <c r="AJ34" s="27" t="e">
        <f t="shared" si="17"/>
        <v>#REF!</v>
      </c>
      <c r="AK34" s="26" t="e">
        <f t="shared" si="8"/>
        <v>#REF!</v>
      </c>
      <c r="AL34" s="26" t="e">
        <f t="shared" si="9"/>
        <v>#REF!</v>
      </c>
      <c r="AM34" s="28" t="e">
        <f>IF(Form!#REF!="","",Form!#REF!)</f>
        <v>#REF!</v>
      </c>
      <c r="AN34" s="27" t="e">
        <f>VLOOKUP(B34,Table5[],24,FALSE)</f>
        <v>#REF!</v>
      </c>
      <c r="AO34" s="26" t="e">
        <f t="shared" si="10"/>
        <v>#REF!</v>
      </c>
      <c r="AP34" s="27" t="e">
        <f>VLOOKUP(B34,Table5[],25,FALSE)</f>
        <v>#REF!</v>
      </c>
      <c r="AQ34" s="27" t="e">
        <f>IF(AM34="",NA(),AN34+Form!$B$9*AP34/1.128)</f>
        <v>#REF!</v>
      </c>
      <c r="AR34" s="27" t="e">
        <f>IF(AM34="",NA(),AN34-Form!$B$9*AP34/1.128)</f>
        <v>#REF!</v>
      </c>
      <c r="AS34" s="27" t="e">
        <f t="shared" si="18"/>
        <v>#REF!</v>
      </c>
      <c r="AT34" s="26" t="e">
        <f t="shared" si="11"/>
        <v>#REF!</v>
      </c>
      <c r="AU34" s="27" t="e">
        <f>VLOOKUP(B34,Table5[],2,FALSE)</f>
        <v>#REF!</v>
      </c>
      <c r="AV34" s="27" t="e">
        <f>VLOOKUP(B34,Table5[],3,FALSE)</f>
        <v>#REF!</v>
      </c>
      <c r="AW34" s="29" t="e">
        <f>IF(Form!#REF!="","",Form!#REF!)</f>
        <v>#REF!</v>
      </c>
    </row>
    <row r="35" spans="1:49">
      <c r="A35" s="26" t="e">
        <f>IF(Form!#REF!="","",Form!#REF!)</f>
        <v>#REF!</v>
      </c>
      <c r="B35" s="26" t="e">
        <f>IF(Form!#REF!="","",Form!#REF!)</f>
        <v>#REF!</v>
      </c>
      <c r="C35" s="26" t="e">
        <f>IF(Form!#REF!="","",Form!#REF!)</f>
        <v>#REF!</v>
      </c>
      <c r="D35" s="27" t="e">
        <f>VLOOKUP(B35,Table5[],4,FALSE)</f>
        <v>#REF!</v>
      </c>
      <c r="E35" s="26" t="e">
        <f t="shared" ref="E35:E66" si="19">IF(OR(C35="",$B35&lt;&gt;$B34),"",IF(AND(C34="",$B35=$B33),ABS(C35-C33),ABS(C35-C34)))</f>
        <v>#REF!</v>
      </c>
      <c r="F35" s="27" t="e">
        <f>VLOOKUP(B35,Table5[],5,FALSE)</f>
        <v>#REF!</v>
      </c>
      <c r="G35" s="27" t="e">
        <f>IF(C35="",NA(),D35+Form!$B$9*F35/1.128)</f>
        <v>#REF!</v>
      </c>
      <c r="H35" s="27" t="e">
        <f>IF(C35="",NA(),D35-Form!$B$9*F35/1.128)</f>
        <v>#REF!</v>
      </c>
      <c r="I35" s="27" t="e">
        <f t="shared" si="12"/>
        <v>#REF!</v>
      </c>
      <c r="J35" s="26" t="e">
        <f t="shared" si="13"/>
        <v>#REF!</v>
      </c>
      <c r="K35" s="26" t="e">
        <f t="shared" ref="K35:K66" si="20">IF(OR(L35="",C35=""),"",L35-C35)</f>
        <v>#REF!</v>
      </c>
      <c r="L35" s="28" t="e">
        <f>IF(Form!#REF!="","",Form!#REF!)</f>
        <v>#REF!</v>
      </c>
      <c r="M35" s="27" t="e">
        <f>VLOOKUP(B35,Table5[],9,FALSE)</f>
        <v>#REF!</v>
      </c>
      <c r="N35" s="26" t="e">
        <f t="shared" ref="N35:N66" si="21">IF(OR(L35="",$B35&lt;&gt;$B34),"",IF(AND(L34="",$B35=$B33),ABS(L35-L33),ABS(L35-L34)))</f>
        <v>#REF!</v>
      </c>
      <c r="O35" s="27" t="e">
        <f>VLOOKUP(B35,Table5[],10,FALSE)</f>
        <v>#REF!</v>
      </c>
      <c r="P35" s="27" t="e">
        <f>IF(L35="",NA(),M35+Form!$B$9*O35/1.128)</f>
        <v>#REF!</v>
      </c>
      <c r="Q35" s="27" t="e">
        <f>IF(L35="",NA(),M35-Form!$B$9*O35/1.128)</f>
        <v>#REF!</v>
      </c>
      <c r="R35" s="27" t="e">
        <f t="shared" si="14"/>
        <v>#REF!</v>
      </c>
      <c r="S35" s="26" t="e">
        <f t="shared" si="15"/>
        <v>#REF!</v>
      </c>
      <c r="T35" s="26" t="e">
        <f t="shared" ref="T35:T66" si="22">IF(OR(U35="",L35=""),"",U35-L35)</f>
        <v>#REF!</v>
      </c>
      <c r="U35" s="28" t="e">
        <f>IF(Form!#REF!="","",Form!#REF!)</f>
        <v>#REF!</v>
      </c>
      <c r="V35" s="27" t="e">
        <f>VLOOKUP(B35,Table5[],14,FALSE)</f>
        <v>#REF!</v>
      </c>
      <c r="W35" s="26" t="e">
        <f t="shared" ref="W35:W66" si="23">IF(OR(U35="",$B35&lt;&gt;$B34),"",IF(AND(U34="",$B35=$B33),ABS(U35-U33),ABS(U35-U34)))</f>
        <v>#REF!</v>
      </c>
      <c r="X35" s="27" t="e">
        <f>VLOOKUP(B35,Table5[],15,FALSE)</f>
        <v>#REF!</v>
      </c>
      <c r="Y35" s="27" t="e">
        <f>IF(U35="",NA(),V35+Form!$B$9*X35/1.128)</f>
        <v>#REF!</v>
      </c>
      <c r="Z35" s="27" t="e">
        <f>IF(U35="",NA(),V35-Form!$B$9*X35/1.128)</f>
        <v>#REF!</v>
      </c>
      <c r="AA35" s="27" t="e">
        <f t="shared" si="16"/>
        <v>#REF!</v>
      </c>
      <c r="AB35" s="26" t="e">
        <f t="shared" ref="AB35:AB66" si="24">IF(U35="","",0)</f>
        <v>#REF!</v>
      </c>
      <c r="AC35" s="26" t="e">
        <f t="shared" ref="AC35:AC66" si="25">IF(OR(AD35="",U35=""),"",AD35-U35)</f>
        <v>#REF!</v>
      </c>
      <c r="AD35" s="28" t="e">
        <f>IF(Form!#REF!="","",Form!#REF!)</f>
        <v>#REF!</v>
      </c>
      <c r="AE35" s="27" t="e">
        <f>VLOOKUP(B35,Table5[],19,FALSE)</f>
        <v>#REF!</v>
      </c>
      <c r="AF35" s="26" t="e">
        <f t="shared" ref="AF35:AF66" si="26">IF(OR(AD35="",$B35&lt;&gt;$B34),"",IF(AND(AD34="",$B35=$B33),ABS(AD35-AD33),ABS(AD35-AD34)))</f>
        <v>#REF!</v>
      </c>
      <c r="AG35" s="27" t="e">
        <f>VLOOKUP(B35,Table5[],20,FALSE)</f>
        <v>#REF!</v>
      </c>
      <c r="AH35" s="27" t="e">
        <f>IF(AD35="",NA(),AE35+Form!$B$9*AG35/1.128)</f>
        <v>#REF!</v>
      </c>
      <c r="AI35" s="27" t="e">
        <f>IF(AD35="",NA(),AE35-Form!$B$9*AG35/1.128)</f>
        <v>#REF!</v>
      </c>
      <c r="AJ35" s="27" t="e">
        <f t="shared" si="17"/>
        <v>#REF!</v>
      </c>
      <c r="AK35" s="26" t="e">
        <f t="shared" ref="AK35:AK66" si="27">IF(AD35="",NA(),0)</f>
        <v>#REF!</v>
      </c>
      <c r="AL35" s="26" t="e">
        <f t="shared" ref="AL35:AL66" si="28">IF(OR(AM35="",AD35=""),"",AM35-AD35)</f>
        <v>#REF!</v>
      </c>
      <c r="AM35" s="28" t="e">
        <f>IF(Form!#REF!="","",Form!#REF!)</f>
        <v>#REF!</v>
      </c>
      <c r="AN35" s="27" t="e">
        <f>VLOOKUP(B35,Table5[],24,FALSE)</f>
        <v>#REF!</v>
      </c>
      <c r="AO35" s="26" t="e">
        <f t="shared" ref="AO35:AO66" si="29">IF(OR(AM35="",AM34="",$B35&lt;&gt;$B34),"",ABS(AM35-AM34))</f>
        <v>#REF!</v>
      </c>
      <c r="AP35" s="27" t="e">
        <f>VLOOKUP(B35,Table5[],25,FALSE)</f>
        <v>#REF!</v>
      </c>
      <c r="AQ35" s="27" t="e">
        <f>IF(AM35="",NA(),AN35+Form!$B$9*AP35/1.128)</f>
        <v>#REF!</v>
      </c>
      <c r="AR35" s="27" t="e">
        <f>IF(AM35="",NA(),AN35-Form!$B$9*AP35/1.128)</f>
        <v>#REF!</v>
      </c>
      <c r="AS35" s="27" t="e">
        <f t="shared" si="18"/>
        <v>#REF!</v>
      </c>
      <c r="AT35" s="26" t="e">
        <f t="shared" ref="AT35:AT66" si="30">IF(AM35="","",0)</f>
        <v>#REF!</v>
      </c>
      <c r="AU35" s="27" t="e">
        <f>VLOOKUP(B35,Table5[],2,FALSE)</f>
        <v>#REF!</v>
      </c>
      <c r="AV35" s="27" t="e">
        <f>VLOOKUP(B35,Table5[],3,FALSE)</f>
        <v>#REF!</v>
      </c>
      <c r="AW35" s="29" t="e">
        <f>IF(Form!#REF!="","",Form!#REF!)</f>
        <v>#REF!</v>
      </c>
    </row>
    <row r="36" spans="1:49">
      <c r="A36" s="26" t="e">
        <f>IF(Form!#REF!="","",Form!#REF!)</f>
        <v>#REF!</v>
      </c>
      <c r="B36" s="26" t="e">
        <f>IF(Form!#REF!="","",Form!#REF!)</f>
        <v>#REF!</v>
      </c>
      <c r="C36" s="26" t="e">
        <f>IF(Form!#REF!="","",Form!#REF!)</f>
        <v>#REF!</v>
      </c>
      <c r="D36" s="27" t="e">
        <f>VLOOKUP(B36,Table5[],4,FALSE)</f>
        <v>#REF!</v>
      </c>
      <c r="E36" s="26" t="e">
        <f t="shared" si="19"/>
        <v>#REF!</v>
      </c>
      <c r="F36" s="27" t="e">
        <f>VLOOKUP(B36,Table5[],5,FALSE)</f>
        <v>#REF!</v>
      </c>
      <c r="G36" s="27" t="e">
        <f>IF(C36="",NA(),D36+Form!$B$9*F36/1.128)</f>
        <v>#REF!</v>
      </c>
      <c r="H36" s="27" t="e">
        <f>IF(C36="",NA(),D36-Form!$B$9*F36/1.128)</f>
        <v>#REF!</v>
      </c>
      <c r="I36" s="27" t="e">
        <f t="shared" ref="I36:I67" si="31">IF(C36="",NA(),3.267*F36)</f>
        <v>#REF!</v>
      </c>
      <c r="J36" s="26" t="e">
        <f t="shared" ref="J36:J67" si="32">IF(C36="",NA(),0)</f>
        <v>#REF!</v>
      </c>
      <c r="K36" s="26" t="e">
        <f t="shared" si="20"/>
        <v>#REF!</v>
      </c>
      <c r="L36" s="28" t="e">
        <f>IF(Form!#REF!="","",Form!#REF!)</f>
        <v>#REF!</v>
      </c>
      <c r="M36" s="27" t="e">
        <f>VLOOKUP(B36,Table5[],9,FALSE)</f>
        <v>#REF!</v>
      </c>
      <c r="N36" s="26" t="e">
        <f t="shared" si="21"/>
        <v>#REF!</v>
      </c>
      <c r="O36" s="27" t="e">
        <f>VLOOKUP(B36,Table5[],10,FALSE)</f>
        <v>#REF!</v>
      </c>
      <c r="P36" s="27" t="e">
        <f>IF(L36="",NA(),M36+Form!$B$9*O36/1.128)</f>
        <v>#REF!</v>
      </c>
      <c r="Q36" s="27" t="e">
        <f>IF(L36="",NA(),M36-Form!$B$9*O36/1.128)</f>
        <v>#REF!</v>
      </c>
      <c r="R36" s="27" t="e">
        <f t="shared" ref="R36:R67" si="33">IF(L36=0,NA(),3.267*O36)</f>
        <v>#REF!</v>
      </c>
      <c r="S36" s="26" t="e">
        <f t="shared" ref="S36:S67" si="34">IF(L36="",NA(),0)</f>
        <v>#REF!</v>
      </c>
      <c r="T36" s="26" t="e">
        <f t="shared" si="22"/>
        <v>#REF!</v>
      </c>
      <c r="U36" s="28" t="e">
        <f>IF(Form!#REF!="","",Form!#REF!)</f>
        <v>#REF!</v>
      </c>
      <c r="V36" s="27" t="e">
        <f>VLOOKUP(B36,Table5[],14,FALSE)</f>
        <v>#REF!</v>
      </c>
      <c r="W36" s="26" t="e">
        <f t="shared" si="23"/>
        <v>#REF!</v>
      </c>
      <c r="X36" s="27" t="e">
        <f>VLOOKUP(B36,Table5[],15,FALSE)</f>
        <v>#REF!</v>
      </c>
      <c r="Y36" s="27" t="e">
        <f>IF(U36="",NA(),V36+Form!$B$9*X36/1.128)</f>
        <v>#REF!</v>
      </c>
      <c r="Z36" s="27" t="e">
        <f>IF(U36="",NA(),V36-Form!$B$9*X36/1.128)</f>
        <v>#REF!</v>
      </c>
      <c r="AA36" s="27" t="e">
        <f t="shared" ref="AA36:AA67" si="35">IF(U36=0,NA(),3.267*X36)</f>
        <v>#REF!</v>
      </c>
      <c r="AB36" s="26" t="e">
        <f t="shared" si="24"/>
        <v>#REF!</v>
      </c>
      <c r="AC36" s="26" t="e">
        <f t="shared" si="25"/>
        <v>#REF!</v>
      </c>
      <c r="AD36" s="28" t="e">
        <f>IF(Form!#REF!="","",Form!#REF!)</f>
        <v>#REF!</v>
      </c>
      <c r="AE36" s="27" t="e">
        <f>VLOOKUP(B36,Table5[],19,FALSE)</f>
        <v>#REF!</v>
      </c>
      <c r="AF36" s="26" t="e">
        <f t="shared" si="26"/>
        <v>#REF!</v>
      </c>
      <c r="AG36" s="27" t="e">
        <f>VLOOKUP(B36,Table5[],20,FALSE)</f>
        <v>#REF!</v>
      </c>
      <c r="AH36" s="27" t="e">
        <f>IF(AD36="",NA(),AE36+Form!$B$9*AG36/1.128)</f>
        <v>#REF!</v>
      </c>
      <c r="AI36" s="27" t="e">
        <f>IF(AD36="",NA(),AE36-Form!$B$9*AG36/1.128)</f>
        <v>#REF!</v>
      </c>
      <c r="AJ36" s="27" t="e">
        <f t="shared" ref="AJ36:AJ67" si="36">IF(AD36=0,NA(),3.267*AG36)</f>
        <v>#REF!</v>
      </c>
      <c r="AK36" s="26" t="e">
        <f t="shared" si="27"/>
        <v>#REF!</v>
      </c>
      <c r="AL36" s="26" t="e">
        <f t="shared" si="28"/>
        <v>#REF!</v>
      </c>
      <c r="AM36" s="28" t="e">
        <f>IF(Form!#REF!="","",Form!#REF!)</f>
        <v>#REF!</v>
      </c>
      <c r="AN36" s="27" t="e">
        <f>VLOOKUP(B36,Table5[],24,FALSE)</f>
        <v>#REF!</v>
      </c>
      <c r="AO36" s="26" t="e">
        <f t="shared" si="29"/>
        <v>#REF!</v>
      </c>
      <c r="AP36" s="27" t="e">
        <f>VLOOKUP(B36,Table5[],25,FALSE)</f>
        <v>#REF!</v>
      </c>
      <c r="AQ36" s="27" t="e">
        <f>IF(AM36="",NA(),AN36+Form!$B$9*AP36/1.128)</f>
        <v>#REF!</v>
      </c>
      <c r="AR36" s="27" t="e">
        <f>IF(AM36="",NA(),AN36-Form!$B$9*AP36/1.128)</f>
        <v>#REF!</v>
      </c>
      <c r="AS36" s="27" t="e">
        <f t="shared" ref="AS36:AS67" si="37">IF(AM36=0,NA(),3.267*AP36)</f>
        <v>#REF!</v>
      </c>
      <c r="AT36" s="26" t="e">
        <f t="shared" si="30"/>
        <v>#REF!</v>
      </c>
      <c r="AU36" s="27" t="e">
        <f>VLOOKUP(B36,Table5[],2,FALSE)</f>
        <v>#REF!</v>
      </c>
      <c r="AV36" s="27" t="e">
        <f>VLOOKUP(B36,Table5[],3,FALSE)</f>
        <v>#REF!</v>
      </c>
      <c r="AW36" s="29" t="e">
        <f>IF(Form!#REF!="","",Form!#REF!)</f>
        <v>#REF!</v>
      </c>
    </row>
    <row r="37" spans="1:49">
      <c r="A37" s="26" t="e">
        <f>IF(Form!#REF!="","",Form!#REF!)</f>
        <v>#REF!</v>
      </c>
      <c r="B37" s="26" t="e">
        <f>IF(Form!#REF!="","",Form!#REF!)</f>
        <v>#REF!</v>
      </c>
      <c r="C37" s="26" t="e">
        <f>IF(Form!#REF!="","",Form!#REF!)</f>
        <v>#REF!</v>
      </c>
      <c r="D37" s="27" t="e">
        <f>VLOOKUP(B37,Table5[],4,FALSE)</f>
        <v>#REF!</v>
      </c>
      <c r="E37" s="26" t="e">
        <f t="shared" si="19"/>
        <v>#REF!</v>
      </c>
      <c r="F37" s="27" t="e">
        <f>VLOOKUP(B37,Table5[],5,FALSE)</f>
        <v>#REF!</v>
      </c>
      <c r="G37" s="27" t="e">
        <f>IF(C37="",NA(),D37+Form!$B$9*F37/1.128)</f>
        <v>#REF!</v>
      </c>
      <c r="H37" s="27" t="e">
        <f>IF(C37="",NA(),D37-Form!$B$9*F37/1.128)</f>
        <v>#REF!</v>
      </c>
      <c r="I37" s="27" t="e">
        <f t="shared" si="31"/>
        <v>#REF!</v>
      </c>
      <c r="J37" s="26" t="e">
        <f t="shared" si="32"/>
        <v>#REF!</v>
      </c>
      <c r="K37" s="26" t="e">
        <f t="shared" si="20"/>
        <v>#REF!</v>
      </c>
      <c r="L37" s="28" t="e">
        <f>IF(Form!#REF!="","",Form!#REF!)</f>
        <v>#REF!</v>
      </c>
      <c r="M37" s="27" t="e">
        <f>VLOOKUP(B37,Table5[],9,FALSE)</f>
        <v>#REF!</v>
      </c>
      <c r="N37" s="26" t="e">
        <f t="shared" si="21"/>
        <v>#REF!</v>
      </c>
      <c r="O37" s="27" t="e">
        <f>VLOOKUP(B37,Table5[],10,FALSE)</f>
        <v>#REF!</v>
      </c>
      <c r="P37" s="27" t="e">
        <f>IF(L37="",NA(),M37+Form!$B$9*O37/1.128)</f>
        <v>#REF!</v>
      </c>
      <c r="Q37" s="27" t="e">
        <f>IF(L37="",NA(),M37-Form!$B$9*O37/1.128)</f>
        <v>#REF!</v>
      </c>
      <c r="R37" s="27" t="e">
        <f t="shared" si="33"/>
        <v>#REF!</v>
      </c>
      <c r="S37" s="26" t="e">
        <f t="shared" si="34"/>
        <v>#REF!</v>
      </c>
      <c r="T37" s="26" t="e">
        <f t="shared" si="22"/>
        <v>#REF!</v>
      </c>
      <c r="U37" s="28" t="e">
        <f>IF(Form!#REF!="","",Form!#REF!)</f>
        <v>#REF!</v>
      </c>
      <c r="V37" s="27" t="e">
        <f>VLOOKUP(B37,Table5[],14,FALSE)</f>
        <v>#REF!</v>
      </c>
      <c r="W37" s="26" t="e">
        <f t="shared" si="23"/>
        <v>#REF!</v>
      </c>
      <c r="X37" s="27" t="e">
        <f>VLOOKUP(B37,Table5[],15,FALSE)</f>
        <v>#REF!</v>
      </c>
      <c r="Y37" s="27" t="e">
        <f>IF(U37="",NA(),V37+Form!$B$9*X37/1.128)</f>
        <v>#REF!</v>
      </c>
      <c r="Z37" s="27" t="e">
        <f>IF(U37="",NA(),V37-Form!$B$9*X37/1.128)</f>
        <v>#REF!</v>
      </c>
      <c r="AA37" s="27" t="e">
        <f t="shared" si="35"/>
        <v>#REF!</v>
      </c>
      <c r="AB37" s="26" t="e">
        <f t="shared" si="24"/>
        <v>#REF!</v>
      </c>
      <c r="AC37" s="26" t="e">
        <f t="shared" si="25"/>
        <v>#REF!</v>
      </c>
      <c r="AD37" s="28" t="e">
        <f>IF(Form!#REF!="","",Form!#REF!)</f>
        <v>#REF!</v>
      </c>
      <c r="AE37" s="27" t="e">
        <f>VLOOKUP(B37,Table5[],19,FALSE)</f>
        <v>#REF!</v>
      </c>
      <c r="AF37" s="26" t="e">
        <f t="shared" si="26"/>
        <v>#REF!</v>
      </c>
      <c r="AG37" s="27" t="e">
        <f>VLOOKUP(B37,Table5[],20,FALSE)</f>
        <v>#REF!</v>
      </c>
      <c r="AH37" s="27" t="e">
        <f>IF(AD37="",NA(),AE37+Form!$B$9*AG37/1.128)</f>
        <v>#REF!</v>
      </c>
      <c r="AI37" s="27" t="e">
        <f>IF(AD37="",NA(),AE37-Form!$B$9*AG37/1.128)</f>
        <v>#REF!</v>
      </c>
      <c r="AJ37" s="27" t="e">
        <f t="shared" si="36"/>
        <v>#REF!</v>
      </c>
      <c r="AK37" s="26" t="e">
        <f t="shared" si="27"/>
        <v>#REF!</v>
      </c>
      <c r="AL37" s="26" t="e">
        <f t="shared" si="28"/>
        <v>#REF!</v>
      </c>
      <c r="AM37" s="28" t="e">
        <f>IF(Form!#REF!="","",Form!#REF!)</f>
        <v>#REF!</v>
      </c>
      <c r="AN37" s="27" t="e">
        <f>VLOOKUP(B37,Table5[],24,FALSE)</f>
        <v>#REF!</v>
      </c>
      <c r="AO37" s="26" t="e">
        <f t="shared" si="29"/>
        <v>#REF!</v>
      </c>
      <c r="AP37" s="27" t="e">
        <f>VLOOKUP(B37,Table5[],25,FALSE)</f>
        <v>#REF!</v>
      </c>
      <c r="AQ37" s="27" t="e">
        <f>IF(AM37="",NA(),AN37+Form!$B$9*AP37/1.128)</f>
        <v>#REF!</v>
      </c>
      <c r="AR37" s="27" t="e">
        <f>IF(AM37="",NA(),AN37-Form!$B$9*AP37/1.128)</f>
        <v>#REF!</v>
      </c>
      <c r="AS37" s="27" t="e">
        <f t="shared" si="37"/>
        <v>#REF!</v>
      </c>
      <c r="AT37" s="26" t="e">
        <f t="shared" si="30"/>
        <v>#REF!</v>
      </c>
      <c r="AU37" s="27" t="e">
        <f>VLOOKUP(B37,Table5[],2,FALSE)</f>
        <v>#REF!</v>
      </c>
      <c r="AV37" s="27" t="e">
        <f>VLOOKUP(B37,Table5[],3,FALSE)</f>
        <v>#REF!</v>
      </c>
      <c r="AW37" s="29" t="e">
        <f>IF(Form!#REF!="","",Form!#REF!)</f>
        <v>#REF!</v>
      </c>
    </row>
    <row r="38" spans="1:49">
      <c r="A38" s="26" t="e">
        <f>IF(Form!#REF!="","",Form!#REF!)</f>
        <v>#REF!</v>
      </c>
      <c r="B38" s="26" t="e">
        <f>IF(Form!#REF!="","",Form!#REF!)</f>
        <v>#REF!</v>
      </c>
      <c r="C38" s="26" t="e">
        <f>IF(Form!#REF!="","",Form!#REF!)</f>
        <v>#REF!</v>
      </c>
      <c r="D38" s="27" t="e">
        <f>VLOOKUP(B38,Table5[],4,FALSE)</f>
        <v>#REF!</v>
      </c>
      <c r="E38" s="26" t="e">
        <f t="shared" si="19"/>
        <v>#REF!</v>
      </c>
      <c r="F38" s="27" t="e">
        <f>VLOOKUP(B38,Table5[],5,FALSE)</f>
        <v>#REF!</v>
      </c>
      <c r="G38" s="27" t="e">
        <f>IF(C38="",NA(),D38+Form!$B$9*F38/1.128)</f>
        <v>#REF!</v>
      </c>
      <c r="H38" s="27" t="e">
        <f>IF(C38="",NA(),D38-Form!$B$9*F38/1.128)</f>
        <v>#REF!</v>
      </c>
      <c r="I38" s="27" t="e">
        <f t="shared" si="31"/>
        <v>#REF!</v>
      </c>
      <c r="J38" s="26" t="e">
        <f t="shared" si="32"/>
        <v>#REF!</v>
      </c>
      <c r="K38" s="26" t="e">
        <f t="shared" si="20"/>
        <v>#REF!</v>
      </c>
      <c r="L38" s="28" t="e">
        <f>IF(Form!#REF!="","",Form!#REF!)</f>
        <v>#REF!</v>
      </c>
      <c r="M38" s="27" t="e">
        <f>VLOOKUP(B38,Table5[],9,FALSE)</f>
        <v>#REF!</v>
      </c>
      <c r="N38" s="26" t="e">
        <f t="shared" si="21"/>
        <v>#REF!</v>
      </c>
      <c r="O38" s="27" t="e">
        <f>VLOOKUP(B38,Table5[],10,FALSE)</f>
        <v>#REF!</v>
      </c>
      <c r="P38" s="27" t="e">
        <f>IF(L38="",NA(),M38+Form!$B$9*O38/1.128)</f>
        <v>#REF!</v>
      </c>
      <c r="Q38" s="27" t="e">
        <f>IF(L38="",NA(),M38-Form!$B$9*O38/1.128)</f>
        <v>#REF!</v>
      </c>
      <c r="R38" s="27" t="e">
        <f t="shared" si="33"/>
        <v>#REF!</v>
      </c>
      <c r="S38" s="26" t="e">
        <f t="shared" si="34"/>
        <v>#REF!</v>
      </c>
      <c r="T38" s="26" t="e">
        <f t="shared" si="22"/>
        <v>#REF!</v>
      </c>
      <c r="U38" s="28" t="e">
        <f>IF(Form!#REF!="","",Form!#REF!)</f>
        <v>#REF!</v>
      </c>
      <c r="V38" s="27" t="e">
        <f>VLOOKUP(B38,Table5[],14,FALSE)</f>
        <v>#REF!</v>
      </c>
      <c r="W38" s="26" t="e">
        <f t="shared" si="23"/>
        <v>#REF!</v>
      </c>
      <c r="X38" s="27" t="e">
        <f>VLOOKUP(B38,Table5[],15,FALSE)</f>
        <v>#REF!</v>
      </c>
      <c r="Y38" s="27" t="e">
        <f>IF(U38="",NA(),V38+Form!$B$9*X38/1.128)</f>
        <v>#REF!</v>
      </c>
      <c r="Z38" s="27" t="e">
        <f>IF(U38="",NA(),V38-Form!$B$9*X38/1.128)</f>
        <v>#REF!</v>
      </c>
      <c r="AA38" s="27" t="e">
        <f t="shared" si="35"/>
        <v>#REF!</v>
      </c>
      <c r="AB38" s="26" t="e">
        <f t="shared" si="24"/>
        <v>#REF!</v>
      </c>
      <c r="AC38" s="26" t="e">
        <f t="shared" si="25"/>
        <v>#REF!</v>
      </c>
      <c r="AD38" s="28" t="e">
        <f>IF(Form!#REF!="","",Form!#REF!)</f>
        <v>#REF!</v>
      </c>
      <c r="AE38" s="27" t="e">
        <f>VLOOKUP(B38,Table5[],19,FALSE)</f>
        <v>#REF!</v>
      </c>
      <c r="AF38" s="26" t="e">
        <f t="shared" si="26"/>
        <v>#REF!</v>
      </c>
      <c r="AG38" s="27" t="e">
        <f>VLOOKUP(B38,Table5[],20,FALSE)</f>
        <v>#REF!</v>
      </c>
      <c r="AH38" s="27" t="e">
        <f>IF(AD38="",NA(),AE38+Form!$B$9*AG38/1.128)</f>
        <v>#REF!</v>
      </c>
      <c r="AI38" s="27" t="e">
        <f>IF(AD38="",NA(),AE38-Form!$B$9*AG38/1.128)</f>
        <v>#REF!</v>
      </c>
      <c r="AJ38" s="27" t="e">
        <f t="shared" si="36"/>
        <v>#REF!</v>
      </c>
      <c r="AK38" s="26" t="e">
        <f t="shared" si="27"/>
        <v>#REF!</v>
      </c>
      <c r="AL38" s="26" t="e">
        <f t="shared" si="28"/>
        <v>#REF!</v>
      </c>
      <c r="AM38" s="28" t="e">
        <f>IF(Form!#REF!="","",Form!#REF!)</f>
        <v>#REF!</v>
      </c>
      <c r="AN38" s="27" t="e">
        <f>VLOOKUP(B38,Table5[],24,FALSE)</f>
        <v>#REF!</v>
      </c>
      <c r="AO38" s="26" t="e">
        <f t="shared" si="29"/>
        <v>#REF!</v>
      </c>
      <c r="AP38" s="27" t="e">
        <f>VLOOKUP(B38,Table5[],25,FALSE)</f>
        <v>#REF!</v>
      </c>
      <c r="AQ38" s="27" t="e">
        <f>IF(AM38="",NA(),AN38+Form!$B$9*AP38/1.128)</f>
        <v>#REF!</v>
      </c>
      <c r="AR38" s="27" t="e">
        <f>IF(AM38="",NA(),AN38-Form!$B$9*AP38/1.128)</f>
        <v>#REF!</v>
      </c>
      <c r="AS38" s="27" t="e">
        <f t="shared" si="37"/>
        <v>#REF!</v>
      </c>
      <c r="AT38" s="26" t="e">
        <f t="shared" si="30"/>
        <v>#REF!</v>
      </c>
      <c r="AU38" s="27" t="e">
        <f>VLOOKUP(B38,Table5[],2,FALSE)</f>
        <v>#REF!</v>
      </c>
      <c r="AV38" s="27" t="e">
        <f>VLOOKUP(B38,Table5[],3,FALSE)</f>
        <v>#REF!</v>
      </c>
      <c r="AW38" s="29" t="e">
        <f>IF(Form!#REF!="","",Form!#REF!)</f>
        <v>#REF!</v>
      </c>
    </row>
    <row r="39" spans="1:49">
      <c r="A39" s="26" t="e">
        <f>IF(Form!#REF!="","",Form!#REF!)</f>
        <v>#REF!</v>
      </c>
      <c r="B39" s="26" t="e">
        <f>IF(Form!#REF!="","",Form!#REF!)</f>
        <v>#REF!</v>
      </c>
      <c r="C39" s="26" t="e">
        <f>IF(Form!#REF!="","",Form!#REF!)</f>
        <v>#REF!</v>
      </c>
      <c r="D39" s="27" t="e">
        <f>VLOOKUP(B39,Table5[],4,FALSE)</f>
        <v>#REF!</v>
      </c>
      <c r="E39" s="26" t="e">
        <f t="shared" si="19"/>
        <v>#REF!</v>
      </c>
      <c r="F39" s="27" t="e">
        <f>VLOOKUP(B39,Table5[],5,FALSE)</f>
        <v>#REF!</v>
      </c>
      <c r="G39" s="27" t="e">
        <f>IF(C39="",NA(),D39+Form!$B$9*F39/1.128)</f>
        <v>#REF!</v>
      </c>
      <c r="H39" s="27" t="e">
        <f>IF(C39="",NA(),D39-Form!$B$9*F39/1.128)</f>
        <v>#REF!</v>
      </c>
      <c r="I39" s="27" t="e">
        <f t="shared" si="31"/>
        <v>#REF!</v>
      </c>
      <c r="J39" s="26" t="e">
        <f t="shared" si="32"/>
        <v>#REF!</v>
      </c>
      <c r="K39" s="26" t="e">
        <f t="shared" si="20"/>
        <v>#REF!</v>
      </c>
      <c r="L39" s="28" t="e">
        <f>IF(Form!#REF!="","",Form!#REF!)</f>
        <v>#REF!</v>
      </c>
      <c r="M39" s="27" t="e">
        <f>VLOOKUP(B39,Table5[],9,FALSE)</f>
        <v>#REF!</v>
      </c>
      <c r="N39" s="26" t="e">
        <f t="shared" si="21"/>
        <v>#REF!</v>
      </c>
      <c r="O39" s="27" t="e">
        <f>VLOOKUP(B39,Table5[],10,FALSE)</f>
        <v>#REF!</v>
      </c>
      <c r="P39" s="27" t="e">
        <f>IF(L39="",NA(),M39+Form!$B$9*O39/1.128)</f>
        <v>#REF!</v>
      </c>
      <c r="Q39" s="27" t="e">
        <f>IF(L39="",NA(),M39-Form!$B$9*O39/1.128)</f>
        <v>#REF!</v>
      </c>
      <c r="R39" s="27" t="e">
        <f t="shared" si="33"/>
        <v>#REF!</v>
      </c>
      <c r="S39" s="26" t="e">
        <f t="shared" si="34"/>
        <v>#REF!</v>
      </c>
      <c r="T39" s="26" t="e">
        <f t="shared" si="22"/>
        <v>#REF!</v>
      </c>
      <c r="U39" s="28" t="e">
        <f>IF(Form!#REF!="","",Form!#REF!)</f>
        <v>#REF!</v>
      </c>
      <c r="V39" s="27" t="e">
        <f>VLOOKUP(B39,Table5[],14,FALSE)</f>
        <v>#REF!</v>
      </c>
      <c r="W39" s="26" t="e">
        <f t="shared" si="23"/>
        <v>#REF!</v>
      </c>
      <c r="X39" s="27" t="e">
        <f>VLOOKUP(B39,Table5[],15,FALSE)</f>
        <v>#REF!</v>
      </c>
      <c r="Y39" s="27" t="e">
        <f>IF(U39="",NA(),V39+Form!$B$9*X39/1.128)</f>
        <v>#REF!</v>
      </c>
      <c r="Z39" s="27" t="e">
        <f>IF(U39="",NA(),V39-Form!$B$9*X39/1.128)</f>
        <v>#REF!</v>
      </c>
      <c r="AA39" s="27" t="e">
        <f t="shared" si="35"/>
        <v>#REF!</v>
      </c>
      <c r="AB39" s="26" t="e">
        <f t="shared" si="24"/>
        <v>#REF!</v>
      </c>
      <c r="AC39" s="26" t="e">
        <f t="shared" si="25"/>
        <v>#REF!</v>
      </c>
      <c r="AD39" s="28" t="e">
        <f>IF(Form!#REF!="","",Form!#REF!)</f>
        <v>#REF!</v>
      </c>
      <c r="AE39" s="27" t="e">
        <f>VLOOKUP(B39,Table5[],19,FALSE)</f>
        <v>#REF!</v>
      </c>
      <c r="AF39" s="26" t="e">
        <f t="shared" si="26"/>
        <v>#REF!</v>
      </c>
      <c r="AG39" s="27" t="e">
        <f>VLOOKUP(B39,Table5[],20,FALSE)</f>
        <v>#REF!</v>
      </c>
      <c r="AH39" s="27" t="e">
        <f>IF(AD39="",NA(),AE39+Form!$B$9*AG39/1.128)</f>
        <v>#REF!</v>
      </c>
      <c r="AI39" s="27" t="e">
        <f>IF(AD39="",NA(),AE39-Form!$B$9*AG39/1.128)</f>
        <v>#REF!</v>
      </c>
      <c r="AJ39" s="27" t="e">
        <f t="shared" si="36"/>
        <v>#REF!</v>
      </c>
      <c r="AK39" s="26" t="e">
        <f t="shared" si="27"/>
        <v>#REF!</v>
      </c>
      <c r="AL39" s="26" t="e">
        <f t="shared" si="28"/>
        <v>#REF!</v>
      </c>
      <c r="AM39" s="28" t="e">
        <f>IF(Form!#REF!="","",Form!#REF!)</f>
        <v>#REF!</v>
      </c>
      <c r="AN39" s="27" t="e">
        <f>VLOOKUP(B39,Table5[],24,FALSE)</f>
        <v>#REF!</v>
      </c>
      <c r="AO39" s="26" t="e">
        <f t="shared" si="29"/>
        <v>#REF!</v>
      </c>
      <c r="AP39" s="27" t="e">
        <f>VLOOKUP(B39,Table5[],25,FALSE)</f>
        <v>#REF!</v>
      </c>
      <c r="AQ39" s="27" t="e">
        <f>IF(AM39="",NA(),AN39+Form!$B$9*AP39/1.128)</f>
        <v>#REF!</v>
      </c>
      <c r="AR39" s="27" t="e">
        <f>IF(AM39="",NA(),AN39-Form!$B$9*AP39/1.128)</f>
        <v>#REF!</v>
      </c>
      <c r="AS39" s="27" t="e">
        <f t="shared" si="37"/>
        <v>#REF!</v>
      </c>
      <c r="AT39" s="26" t="e">
        <f t="shared" si="30"/>
        <v>#REF!</v>
      </c>
      <c r="AU39" s="27" t="e">
        <f>VLOOKUP(B39,Table5[],2,FALSE)</f>
        <v>#REF!</v>
      </c>
      <c r="AV39" s="27" t="e">
        <f>VLOOKUP(B39,Table5[],3,FALSE)</f>
        <v>#REF!</v>
      </c>
      <c r="AW39" s="29" t="e">
        <f>IF(Form!#REF!="","",Form!#REF!)</f>
        <v>#REF!</v>
      </c>
    </row>
    <row r="40" spans="1:49">
      <c r="A40" s="26" t="e">
        <f>IF(Form!#REF!="","",Form!#REF!)</f>
        <v>#REF!</v>
      </c>
      <c r="B40" s="26" t="e">
        <f>IF(Form!#REF!="","",Form!#REF!)</f>
        <v>#REF!</v>
      </c>
      <c r="C40" s="26" t="e">
        <f>IF(Form!#REF!="","",Form!#REF!)</f>
        <v>#REF!</v>
      </c>
      <c r="D40" s="27" t="e">
        <f>VLOOKUP(B40,Table5[],4,FALSE)</f>
        <v>#REF!</v>
      </c>
      <c r="E40" s="26" t="e">
        <f t="shared" si="19"/>
        <v>#REF!</v>
      </c>
      <c r="F40" s="27" t="e">
        <f>VLOOKUP(B40,Table5[],5,FALSE)</f>
        <v>#REF!</v>
      </c>
      <c r="G40" s="27" t="e">
        <f>IF(C40="",NA(),D40+Form!$B$9*F40/1.128)</f>
        <v>#REF!</v>
      </c>
      <c r="H40" s="27" t="e">
        <f>IF(C40="",NA(),D40-Form!$B$9*F40/1.128)</f>
        <v>#REF!</v>
      </c>
      <c r="I40" s="27" t="e">
        <f t="shared" si="31"/>
        <v>#REF!</v>
      </c>
      <c r="J40" s="26" t="e">
        <f t="shared" si="32"/>
        <v>#REF!</v>
      </c>
      <c r="K40" s="26" t="e">
        <f t="shared" si="20"/>
        <v>#REF!</v>
      </c>
      <c r="L40" s="28" t="e">
        <f>IF(Form!#REF!="","",Form!#REF!)</f>
        <v>#REF!</v>
      </c>
      <c r="M40" s="27" t="e">
        <f>VLOOKUP(B40,Table5[],9,FALSE)</f>
        <v>#REF!</v>
      </c>
      <c r="N40" s="26" t="e">
        <f t="shared" si="21"/>
        <v>#REF!</v>
      </c>
      <c r="O40" s="27" t="e">
        <f>VLOOKUP(B40,Table5[],10,FALSE)</f>
        <v>#REF!</v>
      </c>
      <c r="P40" s="27" t="e">
        <f>IF(L40="",NA(),M40+Form!$B$9*O40/1.128)</f>
        <v>#REF!</v>
      </c>
      <c r="Q40" s="27" t="e">
        <f>IF(L40="",NA(),M40-Form!$B$9*O40/1.128)</f>
        <v>#REF!</v>
      </c>
      <c r="R40" s="27" t="e">
        <f t="shared" si="33"/>
        <v>#REF!</v>
      </c>
      <c r="S40" s="26" t="e">
        <f t="shared" si="34"/>
        <v>#REF!</v>
      </c>
      <c r="T40" s="26" t="e">
        <f t="shared" si="22"/>
        <v>#REF!</v>
      </c>
      <c r="U40" s="28" t="e">
        <f>IF(Form!#REF!="","",Form!#REF!)</f>
        <v>#REF!</v>
      </c>
      <c r="V40" s="27" t="e">
        <f>VLOOKUP(B40,Table5[],14,FALSE)</f>
        <v>#REF!</v>
      </c>
      <c r="W40" s="26" t="e">
        <f t="shared" si="23"/>
        <v>#REF!</v>
      </c>
      <c r="X40" s="27" t="e">
        <f>VLOOKUP(B40,Table5[],15,FALSE)</f>
        <v>#REF!</v>
      </c>
      <c r="Y40" s="27" t="e">
        <f>IF(U40="",NA(),V40+Form!$B$9*X40/1.128)</f>
        <v>#REF!</v>
      </c>
      <c r="Z40" s="27" t="e">
        <f>IF(U40="",NA(),V40-Form!$B$9*X40/1.128)</f>
        <v>#REF!</v>
      </c>
      <c r="AA40" s="27" t="e">
        <f t="shared" si="35"/>
        <v>#REF!</v>
      </c>
      <c r="AB40" s="26" t="e">
        <f t="shared" si="24"/>
        <v>#REF!</v>
      </c>
      <c r="AC40" s="26" t="e">
        <f t="shared" si="25"/>
        <v>#REF!</v>
      </c>
      <c r="AD40" s="28" t="e">
        <f>IF(Form!#REF!="","",Form!#REF!)</f>
        <v>#REF!</v>
      </c>
      <c r="AE40" s="27" t="e">
        <f>VLOOKUP(B40,Table5[],19,FALSE)</f>
        <v>#REF!</v>
      </c>
      <c r="AF40" s="26" t="e">
        <f t="shared" si="26"/>
        <v>#REF!</v>
      </c>
      <c r="AG40" s="27" t="e">
        <f>VLOOKUP(B40,Table5[],20,FALSE)</f>
        <v>#REF!</v>
      </c>
      <c r="AH40" s="27" t="e">
        <f>IF(AD40="",NA(),AE40+Form!$B$9*AG40/1.128)</f>
        <v>#REF!</v>
      </c>
      <c r="AI40" s="27" t="e">
        <f>IF(AD40="",NA(),AE40-Form!$B$9*AG40/1.128)</f>
        <v>#REF!</v>
      </c>
      <c r="AJ40" s="27" t="e">
        <f t="shared" si="36"/>
        <v>#REF!</v>
      </c>
      <c r="AK40" s="26" t="e">
        <f t="shared" si="27"/>
        <v>#REF!</v>
      </c>
      <c r="AL40" s="26" t="e">
        <f t="shared" si="28"/>
        <v>#REF!</v>
      </c>
      <c r="AM40" s="28" t="e">
        <f>IF(Form!#REF!="","",Form!#REF!)</f>
        <v>#REF!</v>
      </c>
      <c r="AN40" s="27" t="e">
        <f>VLOOKUP(B40,Table5[],24,FALSE)</f>
        <v>#REF!</v>
      </c>
      <c r="AO40" s="26" t="e">
        <f t="shared" si="29"/>
        <v>#REF!</v>
      </c>
      <c r="AP40" s="27" t="e">
        <f>VLOOKUP(B40,Table5[],25,FALSE)</f>
        <v>#REF!</v>
      </c>
      <c r="AQ40" s="27" t="e">
        <f>IF(AM40="",NA(),AN40+Form!$B$9*AP40/1.128)</f>
        <v>#REF!</v>
      </c>
      <c r="AR40" s="27" t="e">
        <f>IF(AM40="",NA(),AN40-Form!$B$9*AP40/1.128)</f>
        <v>#REF!</v>
      </c>
      <c r="AS40" s="27" t="e">
        <f t="shared" si="37"/>
        <v>#REF!</v>
      </c>
      <c r="AT40" s="26" t="e">
        <f t="shared" si="30"/>
        <v>#REF!</v>
      </c>
      <c r="AU40" s="27" t="e">
        <f>VLOOKUP(B40,Table5[],2,FALSE)</f>
        <v>#REF!</v>
      </c>
      <c r="AV40" s="27" t="e">
        <f>VLOOKUP(B40,Table5[],3,FALSE)</f>
        <v>#REF!</v>
      </c>
      <c r="AW40" s="29" t="e">
        <f>IF(Form!#REF!="","",Form!#REF!)</f>
        <v>#REF!</v>
      </c>
    </row>
    <row r="41" spans="1:49">
      <c r="A41" s="26" t="e">
        <f>IF(Form!#REF!="","",Form!#REF!)</f>
        <v>#REF!</v>
      </c>
      <c r="B41" s="26" t="e">
        <f>IF(Form!#REF!="","",Form!#REF!)</f>
        <v>#REF!</v>
      </c>
      <c r="C41" s="26" t="e">
        <f>IF(Form!#REF!="","",Form!#REF!)</f>
        <v>#REF!</v>
      </c>
      <c r="D41" s="27" t="e">
        <f>VLOOKUP(B41,Table5[],4,FALSE)</f>
        <v>#REF!</v>
      </c>
      <c r="E41" s="26" t="e">
        <f t="shared" si="19"/>
        <v>#REF!</v>
      </c>
      <c r="F41" s="27" t="e">
        <f>VLOOKUP(B41,Table5[],5,FALSE)</f>
        <v>#REF!</v>
      </c>
      <c r="G41" s="27" t="e">
        <f>IF(C41="",NA(),D41+Form!$B$9*F41/1.128)</f>
        <v>#REF!</v>
      </c>
      <c r="H41" s="27" t="e">
        <f>IF(C41="",NA(),D41-Form!$B$9*F41/1.128)</f>
        <v>#REF!</v>
      </c>
      <c r="I41" s="27" t="e">
        <f t="shared" si="31"/>
        <v>#REF!</v>
      </c>
      <c r="J41" s="26" t="e">
        <f t="shared" si="32"/>
        <v>#REF!</v>
      </c>
      <c r="K41" s="26" t="e">
        <f t="shared" si="20"/>
        <v>#REF!</v>
      </c>
      <c r="L41" s="28" t="e">
        <f>IF(Form!#REF!="","",Form!#REF!)</f>
        <v>#REF!</v>
      </c>
      <c r="M41" s="27" t="e">
        <f>VLOOKUP(B41,Table5[],9,FALSE)</f>
        <v>#REF!</v>
      </c>
      <c r="N41" s="26" t="e">
        <f t="shared" si="21"/>
        <v>#REF!</v>
      </c>
      <c r="O41" s="27" t="e">
        <f>VLOOKUP(B41,Table5[],10,FALSE)</f>
        <v>#REF!</v>
      </c>
      <c r="P41" s="27" t="e">
        <f>IF(L41="",NA(),M41+Form!$B$9*O41/1.128)</f>
        <v>#REF!</v>
      </c>
      <c r="Q41" s="27" t="e">
        <f>IF(L41="",NA(),M41-Form!$B$9*O41/1.128)</f>
        <v>#REF!</v>
      </c>
      <c r="R41" s="27" t="e">
        <f t="shared" si="33"/>
        <v>#REF!</v>
      </c>
      <c r="S41" s="26" t="e">
        <f t="shared" si="34"/>
        <v>#REF!</v>
      </c>
      <c r="T41" s="26" t="e">
        <f t="shared" si="22"/>
        <v>#REF!</v>
      </c>
      <c r="U41" s="28" t="e">
        <f>IF(Form!#REF!="","",Form!#REF!)</f>
        <v>#REF!</v>
      </c>
      <c r="V41" s="27" t="e">
        <f>VLOOKUP(B41,Table5[],14,FALSE)</f>
        <v>#REF!</v>
      </c>
      <c r="W41" s="26" t="e">
        <f t="shared" si="23"/>
        <v>#REF!</v>
      </c>
      <c r="X41" s="27" t="e">
        <f>VLOOKUP(B41,Table5[],15,FALSE)</f>
        <v>#REF!</v>
      </c>
      <c r="Y41" s="27" t="e">
        <f>IF(U41="",NA(),V41+Form!$B$9*X41/1.128)</f>
        <v>#REF!</v>
      </c>
      <c r="Z41" s="27" t="e">
        <f>IF(U41="",NA(),V41-Form!$B$9*X41/1.128)</f>
        <v>#REF!</v>
      </c>
      <c r="AA41" s="27" t="e">
        <f t="shared" si="35"/>
        <v>#REF!</v>
      </c>
      <c r="AB41" s="26" t="e">
        <f t="shared" si="24"/>
        <v>#REF!</v>
      </c>
      <c r="AC41" s="26" t="e">
        <f t="shared" si="25"/>
        <v>#REF!</v>
      </c>
      <c r="AD41" s="28" t="e">
        <f>IF(Form!#REF!="","",Form!#REF!)</f>
        <v>#REF!</v>
      </c>
      <c r="AE41" s="27" t="e">
        <f>VLOOKUP(B41,Table5[],19,FALSE)</f>
        <v>#REF!</v>
      </c>
      <c r="AF41" s="26" t="e">
        <f t="shared" si="26"/>
        <v>#REF!</v>
      </c>
      <c r="AG41" s="27" t="e">
        <f>VLOOKUP(B41,Table5[],20,FALSE)</f>
        <v>#REF!</v>
      </c>
      <c r="AH41" s="27" t="e">
        <f>IF(AD41="",NA(),AE41+Form!$B$9*AG41/1.128)</f>
        <v>#REF!</v>
      </c>
      <c r="AI41" s="27" t="e">
        <f>IF(AD41="",NA(),AE41-Form!$B$9*AG41/1.128)</f>
        <v>#REF!</v>
      </c>
      <c r="AJ41" s="27" t="e">
        <f t="shared" si="36"/>
        <v>#REF!</v>
      </c>
      <c r="AK41" s="26" t="e">
        <f t="shared" si="27"/>
        <v>#REF!</v>
      </c>
      <c r="AL41" s="26" t="e">
        <f t="shared" si="28"/>
        <v>#REF!</v>
      </c>
      <c r="AM41" s="28" t="e">
        <f>IF(Form!#REF!="","",Form!#REF!)</f>
        <v>#REF!</v>
      </c>
      <c r="AN41" s="27" t="e">
        <f>VLOOKUP(B41,Table5[],24,FALSE)</f>
        <v>#REF!</v>
      </c>
      <c r="AO41" s="26" t="e">
        <f t="shared" si="29"/>
        <v>#REF!</v>
      </c>
      <c r="AP41" s="27" t="e">
        <f>VLOOKUP(B41,Table5[],25,FALSE)</f>
        <v>#REF!</v>
      </c>
      <c r="AQ41" s="27" t="e">
        <f>IF(AM41="",NA(),AN41+Form!$B$9*AP41/1.128)</f>
        <v>#REF!</v>
      </c>
      <c r="AR41" s="27" t="e">
        <f>IF(AM41="",NA(),AN41-Form!$B$9*AP41/1.128)</f>
        <v>#REF!</v>
      </c>
      <c r="AS41" s="27" t="e">
        <f t="shared" si="37"/>
        <v>#REF!</v>
      </c>
      <c r="AT41" s="26" t="e">
        <f t="shared" si="30"/>
        <v>#REF!</v>
      </c>
      <c r="AU41" s="27" t="e">
        <f>VLOOKUP(B41,Table5[],2,FALSE)</f>
        <v>#REF!</v>
      </c>
      <c r="AV41" s="27" t="e">
        <f>VLOOKUP(B41,Table5[],3,FALSE)</f>
        <v>#REF!</v>
      </c>
      <c r="AW41" s="29" t="e">
        <f>IF(Form!#REF!="","",Form!#REF!)</f>
        <v>#REF!</v>
      </c>
    </row>
    <row r="42" spans="1:49">
      <c r="A42" s="26" t="e">
        <f>IF(Form!#REF!="","",Form!#REF!)</f>
        <v>#REF!</v>
      </c>
      <c r="B42" s="26" t="e">
        <f>IF(Form!#REF!="","",Form!#REF!)</f>
        <v>#REF!</v>
      </c>
      <c r="C42" s="26" t="e">
        <f>IF(Form!#REF!="","",Form!#REF!)</f>
        <v>#REF!</v>
      </c>
      <c r="D42" s="27" t="e">
        <f>VLOOKUP(B42,Table5[],4,FALSE)</f>
        <v>#REF!</v>
      </c>
      <c r="E42" s="26" t="e">
        <f t="shared" si="19"/>
        <v>#REF!</v>
      </c>
      <c r="F42" s="27" t="e">
        <f>VLOOKUP(B42,Table5[],5,FALSE)</f>
        <v>#REF!</v>
      </c>
      <c r="G42" s="27" t="e">
        <f>IF(C42="",NA(),D42+Form!$B$9*F42/1.128)</f>
        <v>#REF!</v>
      </c>
      <c r="H42" s="27" t="e">
        <f>IF(C42="",NA(),D42-Form!$B$9*F42/1.128)</f>
        <v>#REF!</v>
      </c>
      <c r="I42" s="27" t="e">
        <f t="shared" si="31"/>
        <v>#REF!</v>
      </c>
      <c r="J42" s="26" t="e">
        <f t="shared" si="32"/>
        <v>#REF!</v>
      </c>
      <c r="K42" s="26" t="e">
        <f t="shared" si="20"/>
        <v>#REF!</v>
      </c>
      <c r="L42" s="28" t="e">
        <f>IF(Form!#REF!="","",Form!#REF!)</f>
        <v>#REF!</v>
      </c>
      <c r="M42" s="27" t="e">
        <f>VLOOKUP(B42,Table5[],9,FALSE)</f>
        <v>#REF!</v>
      </c>
      <c r="N42" s="26" t="e">
        <f t="shared" si="21"/>
        <v>#REF!</v>
      </c>
      <c r="O42" s="27" t="e">
        <f>VLOOKUP(B42,Table5[],10,FALSE)</f>
        <v>#REF!</v>
      </c>
      <c r="P42" s="27" t="e">
        <f>IF(L42="",NA(),M42+Form!$B$9*O42/1.128)</f>
        <v>#REF!</v>
      </c>
      <c r="Q42" s="27" t="e">
        <f>IF(L42="",NA(),M42-Form!$B$9*O42/1.128)</f>
        <v>#REF!</v>
      </c>
      <c r="R42" s="27" t="e">
        <f t="shared" si="33"/>
        <v>#REF!</v>
      </c>
      <c r="S42" s="26" t="e">
        <f t="shared" si="34"/>
        <v>#REF!</v>
      </c>
      <c r="T42" s="26" t="e">
        <f t="shared" si="22"/>
        <v>#REF!</v>
      </c>
      <c r="U42" s="28" t="e">
        <f>IF(Form!#REF!="","",Form!#REF!)</f>
        <v>#REF!</v>
      </c>
      <c r="V42" s="27" t="e">
        <f>VLOOKUP(B42,Table5[],14,FALSE)</f>
        <v>#REF!</v>
      </c>
      <c r="W42" s="26" t="e">
        <f t="shared" si="23"/>
        <v>#REF!</v>
      </c>
      <c r="X42" s="27" t="e">
        <f>VLOOKUP(B42,Table5[],15,FALSE)</f>
        <v>#REF!</v>
      </c>
      <c r="Y42" s="27" t="e">
        <f>IF(U42="",NA(),V42+Form!$B$9*X42/1.128)</f>
        <v>#REF!</v>
      </c>
      <c r="Z42" s="27" t="e">
        <f>IF(U42="",NA(),V42-Form!$B$9*X42/1.128)</f>
        <v>#REF!</v>
      </c>
      <c r="AA42" s="27" t="e">
        <f t="shared" si="35"/>
        <v>#REF!</v>
      </c>
      <c r="AB42" s="26" t="e">
        <f t="shared" si="24"/>
        <v>#REF!</v>
      </c>
      <c r="AC42" s="26" t="e">
        <f t="shared" si="25"/>
        <v>#REF!</v>
      </c>
      <c r="AD42" s="28" t="e">
        <f>IF(Form!#REF!="","",Form!#REF!)</f>
        <v>#REF!</v>
      </c>
      <c r="AE42" s="27" t="e">
        <f>VLOOKUP(B42,Table5[],19,FALSE)</f>
        <v>#REF!</v>
      </c>
      <c r="AF42" s="26" t="e">
        <f t="shared" si="26"/>
        <v>#REF!</v>
      </c>
      <c r="AG42" s="27" t="e">
        <f>VLOOKUP(B42,Table5[],20,FALSE)</f>
        <v>#REF!</v>
      </c>
      <c r="AH42" s="27" t="e">
        <f>IF(AD42="",NA(),AE42+Form!$B$9*AG42/1.128)</f>
        <v>#REF!</v>
      </c>
      <c r="AI42" s="27" t="e">
        <f>IF(AD42="",NA(),AE42-Form!$B$9*AG42/1.128)</f>
        <v>#REF!</v>
      </c>
      <c r="AJ42" s="27" t="e">
        <f t="shared" si="36"/>
        <v>#REF!</v>
      </c>
      <c r="AK42" s="26" t="e">
        <f t="shared" si="27"/>
        <v>#REF!</v>
      </c>
      <c r="AL42" s="26" t="e">
        <f t="shared" si="28"/>
        <v>#REF!</v>
      </c>
      <c r="AM42" s="28" t="e">
        <f>IF(Form!#REF!="","",Form!#REF!)</f>
        <v>#REF!</v>
      </c>
      <c r="AN42" s="27" t="e">
        <f>VLOOKUP(B42,Table5[],24,FALSE)</f>
        <v>#REF!</v>
      </c>
      <c r="AO42" s="26" t="e">
        <f t="shared" si="29"/>
        <v>#REF!</v>
      </c>
      <c r="AP42" s="27" t="e">
        <f>VLOOKUP(B42,Table5[],25,FALSE)</f>
        <v>#REF!</v>
      </c>
      <c r="AQ42" s="27" t="e">
        <f>IF(AM42="",NA(),AN42+Form!$B$9*AP42/1.128)</f>
        <v>#REF!</v>
      </c>
      <c r="AR42" s="27" t="e">
        <f>IF(AM42="",NA(),AN42-Form!$B$9*AP42/1.128)</f>
        <v>#REF!</v>
      </c>
      <c r="AS42" s="27" t="e">
        <f t="shared" si="37"/>
        <v>#REF!</v>
      </c>
      <c r="AT42" s="26" t="e">
        <f t="shared" si="30"/>
        <v>#REF!</v>
      </c>
      <c r="AU42" s="27" t="e">
        <f>VLOOKUP(B42,Table5[],2,FALSE)</f>
        <v>#REF!</v>
      </c>
      <c r="AV42" s="27" t="e">
        <f>VLOOKUP(B42,Table5[],3,FALSE)</f>
        <v>#REF!</v>
      </c>
      <c r="AW42" s="29" t="e">
        <f>IF(Form!#REF!="","",Form!#REF!)</f>
        <v>#REF!</v>
      </c>
    </row>
    <row r="43" spans="1:49">
      <c r="A43" s="26" t="e">
        <f>IF(Form!#REF!="","",Form!#REF!)</f>
        <v>#REF!</v>
      </c>
      <c r="B43" s="26" t="e">
        <f>IF(Form!#REF!="","",Form!#REF!)</f>
        <v>#REF!</v>
      </c>
      <c r="C43" s="26" t="e">
        <f>IF(Form!#REF!="","",Form!#REF!)</f>
        <v>#REF!</v>
      </c>
      <c r="D43" s="27" t="e">
        <f>VLOOKUP(B43,Table5[],4,FALSE)</f>
        <v>#REF!</v>
      </c>
      <c r="E43" s="26" t="e">
        <f t="shared" si="19"/>
        <v>#REF!</v>
      </c>
      <c r="F43" s="27" t="e">
        <f>VLOOKUP(B43,Table5[],5,FALSE)</f>
        <v>#REF!</v>
      </c>
      <c r="G43" s="27" t="e">
        <f>IF(C43="",NA(),D43+Form!$B$9*F43/1.128)</f>
        <v>#REF!</v>
      </c>
      <c r="H43" s="27" t="e">
        <f>IF(C43="",NA(),D43-Form!$B$9*F43/1.128)</f>
        <v>#REF!</v>
      </c>
      <c r="I43" s="27" t="e">
        <f t="shared" si="31"/>
        <v>#REF!</v>
      </c>
      <c r="J43" s="26" t="e">
        <f t="shared" si="32"/>
        <v>#REF!</v>
      </c>
      <c r="K43" s="26" t="e">
        <f t="shared" si="20"/>
        <v>#REF!</v>
      </c>
      <c r="L43" s="28" t="e">
        <f>IF(Form!#REF!="","",Form!#REF!)</f>
        <v>#REF!</v>
      </c>
      <c r="M43" s="27" t="e">
        <f>VLOOKUP(B43,Table5[],9,FALSE)</f>
        <v>#REF!</v>
      </c>
      <c r="N43" s="26" t="e">
        <f t="shared" si="21"/>
        <v>#REF!</v>
      </c>
      <c r="O43" s="27" t="e">
        <f>VLOOKUP(B43,Table5[],10,FALSE)</f>
        <v>#REF!</v>
      </c>
      <c r="P43" s="27" t="e">
        <f>IF(L43="",NA(),M43+Form!$B$9*O43/1.128)</f>
        <v>#REF!</v>
      </c>
      <c r="Q43" s="27" t="e">
        <f>IF(L43="",NA(),M43-Form!$B$9*O43/1.128)</f>
        <v>#REF!</v>
      </c>
      <c r="R43" s="27" t="e">
        <f t="shared" si="33"/>
        <v>#REF!</v>
      </c>
      <c r="S43" s="26" t="e">
        <f t="shared" si="34"/>
        <v>#REF!</v>
      </c>
      <c r="T43" s="26" t="e">
        <f t="shared" si="22"/>
        <v>#REF!</v>
      </c>
      <c r="U43" s="28" t="e">
        <f>IF(Form!#REF!="","",Form!#REF!)</f>
        <v>#REF!</v>
      </c>
      <c r="V43" s="27" t="e">
        <f>VLOOKUP(B43,Table5[],14,FALSE)</f>
        <v>#REF!</v>
      </c>
      <c r="W43" s="26" t="e">
        <f t="shared" si="23"/>
        <v>#REF!</v>
      </c>
      <c r="X43" s="27" t="e">
        <f>VLOOKUP(B43,Table5[],15,FALSE)</f>
        <v>#REF!</v>
      </c>
      <c r="Y43" s="27" t="e">
        <f>IF(U43="",NA(),V43+Form!$B$9*X43/1.128)</f>
        <v>#REF!</v>
      </c>
      <c r="Z43" s="27" t="e">
        <f>IF(U43="",NA(),V43-Form!$B$9*X43/1.128)</f>
        <v>#REF!</v>
      </c>
      <c r="AA43" s="27" t="e">
        <f t="shared" si="35"/>
        <v>#REF!</v>
      </c>
      <c r="AB43" s="26" t="e">
        <f t="shared" si="24"/>
        <v>#REF!</v>
      </c>
      <c r="AC43" s="26" t="e">
        <f t="shared" si="25"/>
        <v>#REF!</v>
      </c>
      <c r="AD43" s="28" t="e">
        <f>IF(Form!#REF!="","",Form!#REF!)</f>
        <v>#REF!</v>
      </c>
      <c r="AE43" s="27" t="e">
        <f>VLOOKUP(B43,Table5[],19,FALSE)</f>
        <v>#REF!</v>
      </c>
      <c r="AF43" s="26" t="e">
        <f t="shared" si="26"/>
        <v>#REF!</v>
      </c>
      <c r="AG43" s="27" t="e">
        <f>VLOOKUP(B43,Table5[],20,FALSE)</f>
        <v>#REF!</v>
      </c>
      <c r="AH43" s="27" t="e">
        <f>IF(AD43="",NA(),AE43+Form!$B$9*AG43/1.128)</f>
        <v>#REF!</v>
      </c>
      <c r="AI43" s="27" t="e">
        <f>IF(AD43="",NA(),AE43-Form!$B$9*AG43/1.128)</f>
        <v>#REF!</v>
      </c>
      <c r="AJ43" s="27" t="e">
        <f t="shared" si="36"/>
        <v>#REF!</v>
      </c>
      <c r="AK43" s="26" t="e">
        <f t="shared" si="27"/>
        <v>#REF!</v>
      </c>
      <c r="AL43" s="26" t="e">
        <f t="shared" si="28"/>
        <v>#REF!</v>
      </c>
      <c r="AM43" s="28" t="e">
        <f>IF(Form!#REF!="","",Form!#REF!)</f>
        <v>#REF!</v>
      </c>
      <c r="AN43" s="27" t="e">
        <f>VLOOKUP(B43,Table5[],24,FALSE)</f>
        <v>#REF!</v>
      </c>
      <c r="AO43" s="26" t="e">
        <f t="shared" si="29"/>
        <v>#REF!</v>
      </c>
      <c r="AP43" s="27" t="e">
        <f>VLOOKUP(B43,Table5[],25,FALSE)</f>
        <v>#REF!</v>
      </c>
      <c r="AQ43" s="27" t="e">
        <f>IF(AM43="",NA(),AN43+Form!$B$9*AP43/1.128)</f>
        <v>#REF!</v>
      </c>
      <c r="AR43" s="27" t="e">
        <f>IF(AM43="",NA(),AN43-Form!$B$9*AP43/1.128)</f>
        <v>#REF!</v>
      </c>
      <c r="AS43" s="27" t="e">
        <f t="shared" si="37"/>
        <v>#REF!</v>
      </c>
      <c r="AT43" s="26" t="e">
        <f t="shared" si="30"/>
        <v>#REF!</v>
      </c>
      <c r="AU43" s="27" t="e">
        <f>VLOOKUP(B43,Table5[],2,FALSE)</f>
        <v>#REF!</v>
      </c>
      <c r="AV43" s="27" t="e">
        <f>VLOOKUP(B43,Table5[],3,FALSE)</f>
        <v>#REF!</v>
      </c>
      <c r="AW43" s="29" t="e">
        <f>IF(Form!#REF!="","",Form!#REF!)</f>
        <v>#REF!</v>
      </c>
    </row>
    <row r="44" spans="1:49">
      <c r="A44" s="26" t="e">
        <f>IF(Form!#REF!="","",Form!#REF!)</f>
        <v>#REF!</v>
      </c>
      <c r="B44" s="26" t="e">
        <f>IF(Form!#REF!="","",Form!#REF!)</f>
        <v>#REF!</v>
      </c>
      <c r="C44" s="26" t="e">
        <f>IF(Form!#REF!="","",Form!#REF!)</f>
        <v>#REF!</v>
      </c>
      <c r="D44" s="27" t="e">
        <f>VLOOKUP(B44,Table5[],4,FALSE)</f>
        <v>#REF!</v>
      </c>
      <c r="E44" s="26" t="e">
        <f t="shared" si="19"/>
        <v>#REF!</v>
      </c>
      <c r="F44" s="27" t="e">
        <f>VLOOKUP(B44,Table5[],5,FALSE)</f>
        <v>#REF!</v>
      </c>
      <c r="G44" s="27" t="e">
        <f>IF(C44="",NA(),D44+Form!$B$9*F44/1.128)</f>
        <v>#REF!</v>
      </c>
      <c r="H44" s="27" t="e">
        <f>IF(C44="",NA(),D44-Form!$B$9*F44/1.128)</f>
        <v>#REF!</v>
      </c>
      <c r="I44" s="27" t="e">
        <f t="shared" si="31"/>
        <v>#REF!</v>
      </c>
      <c r="J44" s="26" t="e">
        <f t="shared" si="32"/>
        <v>#REF!</v>
      </c>
      <c r="K44" s="26" t="e">
        <f t="shared" si="20"/>
        <v>#REF!</v>
      </c>
      <c r="L44" s="28" t="e">
        <f>IF(Form!#REF!="","",Form!#REF!)</f>
        <v>#REF!</v>
      </c>
      <c r="M44" s="27" t="e">
        <f>VLOOKUP(B44,Table5[],9,FALSE)</f>
        <v>#REF!</v>
      </c>
      <c r="N44" s="26" t="e">
        <f t="shared" si="21"/>
        <v>#REF!</v>
      </c>
      <c r="O44" s="27" t="e">
        <f>VLOOKUP(B44,Table5[],10,FALSE)</f>
        <v>#REF!</v>
      </c>
      <c r="P44" s="27" t="e">
        <f>IF(L44="",NA(),M44+Form!$B$9*O44/1.128)</f>
        <v>#REF!</v>
      </c>
      <c r="Q44" s="27" t="e">
        <f>IF(L44="",NA(),M44-Form!$B$9*O44/1.128)</f>
        <v>#REF!</v>
      </c>
      <c r="R44" s="27" t="e">
        <f t="shared" si="33"/>
        <v>#REF!</v>
      </c>
      <c r="S44" s="26" t="e">
        <f t="shared" si="34"/>
        <v>#REF!</v>
      </c>
      <c r="T44" s="26" t="e">
        <f t="shared" si="22"/>
        <v>#REF!</v>
      </c>
      <c r="U44" s="28" t="e">
        <f>IF(Form!#REF!="","",Form!#REF!)</f>
        <v>#REF!</v>
      </c>
      <c r="V44" s="27" t="e">
        <f>VLOOKUP(B44,Table5[],14,FALSE)</f>
        <v>#REF!</v>
      </c>
      <c r="W44" s="26" t="e">
        <f t="shared" si="23"/>
        <v>#REF!</v>
      </c>
      <c r="X44" s="27" t="e">
        <f>VLOOKUP(B44,Table5[],15,FALSE)</f>
        <v>#REF!</v>
      </c>
      <c r="Y44" s="27" t="e">
        <f>IF(U44="",NA(),V44+Form!$B$9*X44/1.128)</f>
        <v>#REF!</v>
      </c>
      <c r="Z44" s="27" t="e">
        <f>IF(U44="",NA(),V44-Form!$B$9*X44/1.128)</f>
        <v>#REF!</v>
      </c>
      <c r="AA44" s="27" t="e">
        <f t="shared" si="35"/>
        <v>#REF!</v>
      </c>
      <c r="AB44" s="26" t="e">
        <f t="shared" si="24"/>
        <v>#REF!</v>
      </c>
      <c r="AC44" s="26" t="e">
        <f t="shared" si="25"/>
        <v>#REF!</v>
      </c>
      <c r="AD44" s="28" t="e">
        <f>IF(Form!#REF!="","",Form!#REF!)</f>
        <v>#REF!</v>
      </c>
      <c r="AE44" s="27" t="e">
        <f>VLOOKUP(B44,Table5[],19,FALSE)</f>
        <v>#REF!</v>
      </c>
      <c r="AF44" s="26" t="e">
        <f t="shared" si="26"/>
        <v>#REF!</v>
      </c>
      <c r="AG44" s="27" t="e">
        <f>VLOOKUP(B44,Table5[],20,FALSE)</f>
        <v>#REF!</v>
      </c>
      <c r="AH44" s="27" t="e">
        <f>IF(AD44="",NA(),AE44+Form!$B$9*AG44/1.128)</f>
        <v>#REF!</v>
      </c>
      <c r="AI44" s="27" t="e">
        <f>IF(AD44="",NA(),AE44-Form!$B$9*AG44/1.128)</f>
        <v>#REF!</v>
      </c>
      <c r="AJ44" s="27" t="e">
        <f t="shared" si="36"/>
        <v>#REF!</v>
      </c>
      <c r="AK44" s="26" t="e">
        <f t="shared" si="27"/>
        <v>#REF!</v>
      </c>
      <c r="AL44" s="26" t="e">
        <f t="shared" si="28"/>
        <v>#REF!</v>
      </c>
      <c r="AM44" s="28" t="e">
        <f>IF(Form!#REF!="","",Form!#REF!)</f>
        <v>#REF!</v>
      </c>
      <c r="AN44" s="27" t="e">
        <f>VLOOKUP(B44,Table5[],24,FALSE)</f>
        <v>#REF!</v>
      </c>
      <c r="AO44" s="26" t="e">
        <f t="shared" si="29"/>
        <v>#REF!</v>
      </c>
      <c r="AP44" s="27" t="e">
        <f>VLOOKUP(B44,Table5[],25,FALSE)</f>
        <v>#REF!</v>
      </c>
      <c r="AQ44" s="27" t="e">
        <f>IF(AM44="",NA(),AN44+Form!$B$9*AP44/1.128)</f>
        <v>#REF!</v>
      </c>
      <c r="AR44" s="27" t="e">
        <f>IF(AM44="",NA(),AN44-Form!$B$9*AP44/1.128)</f>
        <v>#REF!</v>
      </c>
      <c r="AS44" s="27" t="e">
        <f t="shared" si="37"/>
        <v>#REF!</v>
      </c>
      <c r="AT44" s="26" t="e">
        <f t="shared" si="30"/>
        <v>#REF!</v>
      </c>
      <c r="AU44" s="27" t="e">
        <f>VLOOKUP(B44,Table5[],2,FALSE)</f>
        <v>#REF!</v>
      </c>
      <c r="AV44" s="27" t="e">
        <f>VLOOKUP(B44,Table5[],3,FALSE)</f>
        <v>#REF!</v>
      </c>
      <c r="AW44" s="29" t="e">
        <f>IF(Form!#REF!="","",Form!#REF!)</f>
        <v>#REF!</v>
      </c>
    </row>
    <row r="45" spans="1:49">
      <c r="A45" s="26" t="e">
        <f>IF(Form!#REF!="","",Form!#REF!)</f>
        <v>#REF!</v>
      </c>
      <c r="B45" s="26" t="e">
        <f>IF(Form!#REF!="","",Form!#REF!)</f>
        <v>#REF!</v>
      </c>
      <c r="C45" s="26" t="e">
        <f>IF(Form!#REF!="","",Form!#REF!)</f>
        <v>#REF!</v>
      </c>
      <c r="D45" s="27" t="e">
        <f>VLOOKUP(B45,Table5[],4,FALSE)</f>
        <v>#REF!</v>
      </c>
      <c r="E45" s="26" t="e">
        <f t="shared" si="19"/>
        <v>#REF!</v>
      </c>
      <c r="F45" s="27" t="e">
        <f>VLOOKUP(B45,Table5[],5,FALSE)</f>
        <v>#REF!</v>
      </c>
      <c r="G45" s="27" t="e">
        <f>IF(C45="",NA(),D45+Form!$B$9*F45/1.128)</f>
        <v>#REF!</v>
      </c>
      <c r="H45" s="27" t="e">
        <f>IF(C45="",NA(),D45-Form!$B$9*F45/1.128)</f>
        <v>#REF!</v>
      </c>
      <c r="I45" s="27" t="e">
        <f t="shared" si="31"/>
        <v>#REF!</v>
      </c>
      <c r="J45" s="26" t="e">
        <f t="shared" si="32"/>
        <v>#REF!</v>
      </c>
      <c r="K45" s="26" t="e">
        <f t="shared" si="20"/>
        <v>#REF!</v>
      </c>
      <c r="L45" s="28" t="e">
        <f>IF(Form!#REF!="","",Form!#REF!)</f>
        <v>#REF!</v>
      </c>
      <c r="M45" s="27" t="e">
        <f>VLOOKUP(B45,Table5[],9,FALSE)</f>
        <v>#REF!</v>
      </c>
      <c r="N45" s="26" t="e">
        <f t="shared" si="21"/>
        <v>#REF!</v>
      </c>
      <c r="O45" s="27" t="e">
        <f>VLOOKUP(B45,Table5[],10,FALSE)</f>
        <v>#REF!</v>
      </c>
      <c r="P45" s="27" t="e">
        <f>IF(L45="",NA(),M45+Form!$B$9*O45/1.128)</f>
        <v>#REF!</v>
      </c>
      <c r="Q45" s="27" t="e">
        <f>IF(L45="",NA(),M45-Form!$B$9*O45/1.128)</f>
        <v>#REF!</v>
      </c>
      <c r="R45" s="27" t="e">
        <f t="shared" si="33"/>
        <v>#REF!</v>
      </c>
      <c r="S45" s="26" t="e">
        <f t="shared" si="34"/>
        <v>#REF!</v>
      </c>
      <c r="T45" s="26" t="e">
        <f t="shared" si="22"/>
        <v>#REF!</v>
      </c>
      <c r="U45" s="28" t="e">
        <f>IF(Form!#REF!="","",Form!#REF!)</f>
        <v>#REF!</v>
      </c>
      <c r="V45" s="27" t="e">
        <f>VLOOKUP(B45,Table5[],14,FALSE)</f>
        <v>#REF!</v>
      </c>
      <c r="W45" s="26" t="e">
        <f t="shared" si="23"/>
        <v>#REF!</v>
      </c>
      <c r="X45" s="27" t="e">
        <f>VLOOKUP(B45,Table5[],15,FALSE)</f>
        <v>#REF!</v>
      </c>
      <c r="Y45" s="27" t="e">
        <f>IF(U45="",NA(),V45+Form!$B$9*X45/1.128)</f>
        <v>#REF!</v>
      </c>
      <c r="Z45" s="27" t="e">
        <f>IF(U45="",NA(),V45-Form!$B$9*X45/1.128)</f>
        <v>#REF!</v>
      </c>
      <c r="AA45" s="27" t="e">
        <f t="shared" si="35"/>
        <v>#REF!</v>
      </c>
      <c r="AB45" s="26" t="e">
        <f t="shared" si="24"/>
        <v>#REF!</v>
      </c>
      <c r="AC45" s="26" t="e">
        <f t="shared" si="25"/>
        <v>#REF!</v>
      </c>
      <c r="AD45" s="28" t="e">
        <f>IF(Form!#REF!="","",Form!#REF!)</f>
        <v>#REF!</v>
      </c>
      <c r="AE45" s="27" t="e">
        <f>VLOOKUP(B45,Table5[],19,FALSE)</f>
        <v>#REF!</v>
      </c>
      <c r="AF45" s="26" t="e">
        <f t="shared" si="26"/>
        <v>#REF!</v>
      </c>
      <c r="AG45" s="27" t="e">
        <f>VLOOKUP(B45,Table5[],20,FALSE)</f>
        <v>#REF!</v>
      </c>
      <c r="AH45" s="27" t="e">
        <f>IF(AD45="",NA(),AE45+Form!$B$9*AG45/1.128)</f>
        <v>#REF!</v>
      </c>
      <c r="AI45" s="27" t="e">
        <f>IF(AD45="",NA(),AE45-Form!$B$9*AG45/1.128)</f>
        <v>#REF!</v>
      </c>
      <c r="AJ45" s="27" t="e">
        <f t="shared" si="36"/>
        <v>#REF!</v>
      </c>
      <c r="AK45" s="26" t="e">
        <f t="shared" si="27"/>
        <v>#REF!</v>
      </c>
      <c r="AL45" s="26" t="e">
        <f t="shared" si="28"/>
        <v>#REF!</v>
      </c>
      <c r="AM45" s="28" t="e">
        <f>IF(Form!#REF!="","",Form!#REF!)</f>
        <v>#REF!</v>
      </c>
      <c r="AN45" s="27" t="e">
        <f>VLOOKUP(B45,Table5[],24,FALSE)</f>
        <v>#REF!</v>
      </c>
      <c r="AO45" s="26" t="e">
        <f t="shared" si="29"/>
        <v>#REF!</v>
      </c>
      <c r="AP45" s="27" t="e">
        <f>VLOOKUP(B45,Table5[],25,FALSE)</f>
        <v>#REF!</v>
      </c>
      <c r="AQ45" s="27" t="e">
        <f>IF(AM45="",NA(),AN45+Form!$B$9*AP45/1.128)</f>
        <v>#REF!</v>
      </c>
      <c r="AR45" s="27" t="e">
        <f>IF(AM45="",NA(),AN45-Form!$B$9*AP45/1.128)</f>
        <v>#REF!</v>
      </c>
      <c r="AS45" s="27" t="e">
        <f t="shared" si="37"/>
        <v>#REF!</v>
      </c>
      <c r="AT45" s="26" t="e">
        <f t="shared" si="30"/>
        <v>#REF!</v>
      </c>
      <c r="AU45" s="27" t="e">
        <f>VLOOKUP(B45,Table5[],2,FALSE)</f>
        <v>#REF!</v>
      </c>
      <c r="AV45" s="27" t="e">
        <f>VLOOKUP(B45,Table5[],3,FALSE)</f>
        <v>#REF!</v>
      </c>
      <c r="AW45" s="29" t="e">
        <f>IF(Form!#REF!="","",Form!#REF!)</f>
        <v>#REF!</v>
      </c>
    </row>
    <row r="46" spans="1:49">
      <c r="A46" s="26" t="e">
        <f>IF(Form!#REF!="","",Form!#REF!)</f>
        <v>#REF!</v>
      </c>
      <c r="B46" s="26" t="e">
        <f>IF(Form!#REF!="","",Form!#REF!)</f>
        <v>#REF!</v>
      </c>
      <c r="C46" s="26" t="e">
        <f>IF(Form!#REF!="","",Form!#REF!)</f>
        <v>#REF!</v>
      </c>
      <c r="D46" s="27" t="e">
        <f>VLOOKUP(B46,Table5[],4,FALSE)</f>
        <v>#REF!</v>
      </c>
      <c r="E46" s="26" t="e">
        <f t="shared" si="19"/>
        <v>#REF!</v>
      </c>
      <c r="F46" s="27" t="e">
        <f>VLOOKUP(B46,Table5[],5,FALSE)</f>
        <v>#REF!</v>
      </c>
      <c r="G46" s="27" t="e">
        <f>IF(C46="",NA(),D46+Form!$B$9*F46/1.128)</f>
        <v>#REF!</v>
      </c>
      <c r="H46" s="27" t="e">
        <f>IF(C46="",NA(),D46-Form!$B$9*F46/1.128)</f>
        <v>#REF!</v>
      </c>
      <c r="I46" s="27" t="e">
        <f t="shared" si="31"/>
        <v>#REF!</v>
      </c>
      <c r="J46" s="26" t="e">
        <f t="shared" si="32"/>
        <v>#REF!</v>
      </c>
      <c r="K46" s="26" t="e">
        <f t="shared" si="20"/>
        <v>#REF!</v>
      </c>
      <c r="L46" s="28" t="e">
        <f>IF(Form!#REF!="","",Form!#REF!)</f>
        <v>#REF!</v>
      </c>
      <c r="M46" s="27" t="e">
        <f>VLOOKUP(B46,Table5[],9,FALSE)</f>
        <v>#REF!</v>
      </c>
      <c r="N46" s="26" t="e">
        <f t="shared" si="21"/>
        <v>#REF!</v>
      </c>
      <c r="O46" s="27" t="e">
        <f>VLOOKUP(B46,Table5[],10,FALSE)</f>
        <v>#REF!</v>
      </c>
      <c r="P46" s="27" t="e">
        <f>IF(L46="",NA(),M46+Form!$B$9*O46/1.128)</f>
        <v>#REF!</v>
      </c>
      <c r="Q46" s="27" t="e">
        <f>IF(L46="",NA(),M46-Form!$B$9*O46/1.128)</f>
        <v>#REF!</v>
      </c>
      <c r="R46" s="27" t="e">
        <f t="shared" si="33"/>
        <v>#REF!</v>
      </c>
      <c r="S46" s="26" t="e">
        <f t="shared" si="34"/>
        <v>#REF!</v>
      </c>
      <c r="T46" s="26" t="e">
        <f t="shared" si="22"/>
        <v>#REF!</v>
      </c>
      <c r="U46" s="28" t="e">
        <f>IF(Form!#REF!="","",Form!#REF!)</f>
        <v>#REF!</v>
      </c>
      <c r="V46" s="27" t="e">
        <f>VLOOKUP(B46,Table5[],14,FALSE)</f>
        <v>#REF!</v>
      </c>
      <c r="W46" s="26" t="e">
        <f t="shared" si="23"/>
        <v>#REF!</v>
      </c>
      <c r="X46" s="27" t="e">
        <f>VLOOKUP(B46,Table5[],15,FALSE)</f>
        <v>#REF!</v>
      </c>
      <c r="Y46" s="27" t="e">
        <f>IF(U46="",NA(),V46+Form!$B$9*X46/1.128)</f>
        <v>#REF!</v>
      </c>
      <c r="Z46" s="27" t="e">
        <f>IF(U46="",NA(),V46-Form!$B$9*X46/1.128)</f>
        <v>#REF!</v>
      </c>
      <c r="AA46" s="27" t="e">
        <f t="shared" si="35"/>
        <v>#REF!</v>
      </c>
      <c r="AB46" s="26" t="e">
        <f t="shared" si="24"/>
        <v>#REF!</v>
      </c>
      <c r="AC46" s="26" t="e">
        <f t="shared" si="25"/>
        <v>#REF!</v>
      </c>
      <c r="AD46" s="28" t="e">
        <f>IF(Form!#REF!="","",Form!#REF!)</f>
        <v>#REF!</v>
      </c>
      <c r="AE46" s="27" t="e">
        <f>VLOOKUP(B46,Table5[],19,FALSE)</f>
        <v>#REF!</v>
      </c>
      <c r="AF46" s="26" t="e">
        <f t="shared" si="26"/>
        <v>#REF!</v>
      </c>
      <c r="AG46" s="27" t="e">
        <f>VLOOKUP(B46,Table5[],20,FALSE)</f>
        <v>#REF!</v>
      </c>
      <c r="AH46" s="27" t="e">
        <f>IF(AD46="",NA(),AE46+Form!$B$9*AG46/1.128)</f>
        <v>#REF!</v>
      </c>
      <c r="AI46" s="27" t="e">
        <f>IF(AD46="",NA(),AE46-Form!$B$9*AG46/1.128)</f>
        <v>#REF!</v>
      </c>
      <c r="AJ46" s="27" t="e">
        <f t="shared" si="36"/>
        <v>#REF!</v>
      </c>
      <c r="AK46" s="26" t="e">
        <f t="shared" si="27"/>
        <v>#REF!</v>
      </c>
      <c r="AL46" s="26" t="e">
        <f t="shared" si="28"/>
        <v>#REF!</v>
      </c>
      <c r="AM46" s="28" t="e">
        <f>IF(Form!#REF!="","",Form!#REF!)</f>
        <v>#REF!</v>
      </c>
      <c r="AN46" s="27" t="e">
        <f>VLOOKUP(B46,Table5[],24,FALSE)</f>
        <v>#REF!</v>
      </c>
      <c r="AO46" s="26" t="e">
        <f t="shared" si="29"/>
        <v>#REF!</v>
      </c>
      <c r="AP46" s="27" t="e">
        <f>VLOOKUP(B46,Table5[],25,FALSE)</f>
        <v>#REF!</v>
      </c>
      <c r="AQ46" s="27" t="e">
        <f>IF(AM46="",NA(),AN46+Form!$B$9*AP46/1.128)</f>
        <v>#REF!</v>
      </c>
      <c r="AR46" s="27" t="e">
        <f>IF(AM46="",NA(),AN46-Form!$B$9*AP46/1.128)</f>
        <v>#REF!</v>
      </c>
      <c r="AS46" s="27" t="e">
        <f t="shared" si="37"/>
        <v>#REF!</v>
      </c>
      <c r="AT46" s="26" t="e">
        <f t="shared" si="30"/>
        <v>#REF!</v>
      </c>
      <c r="AU46" s="27" t="e">
        <f>VLOOKUP(B46,Table5[],2,FALSE)</f>
        <v>#REF!</v>
      </c>
      <c r="AV46" s="27" t="e">
        <f>VLOOKUP(B46,Table5[],3,FALSE)</f>
        <v>#REF!</v>
      </c>
      <c r="AW46" s="29" t="e">
        <f>IF(Form!#REF!="","",Form!#REF!)</f>
        <v>#REF!</v>
      </c>
    </row>
    <row r="47" spans="1:49">
      <c r="A47" s="26" t="e">
        <f>IF(Form!#REF!="","",Form!#REF!)</f>
        <v>#REF!</v>
      </c>
      <c r="B47" s="26" t="e">
        <f>IF(Form!#REF!="","",Form!#REF!)</f>
        <v>#REF!</v>
      </c>
      <c r="C47" s="26" t="e">
        <f>IF(Form!#REF!="","",Form!#REF!)</f>
        <v>#REF!</v>
      </c>
      <c r="D47" s="27" t="e">
        <f>VLOOKUP(B47,Table5[],4,FALSE)</f>
        <v>#REF!</v>
      </c>
      <c r="E47" s="26" t="e">
        <f t="shared" si="19"/>
        <v>#REF!</v>
      </c>
      <c r="F47" s="27" t="e">
        <f>VLOOKUP(B47,Table5[],5,FALSE)</f>
        <v>#REF!</v>
      </c>
      <c r="G47" s="27" t="e">
        <f>IF(C47="",NA(),D47+Form!$B$9*F47/1.128)</f>
        <v>#REF!</v>
      </c>
      <c r="H47" s="27" t="e">
        <f>IF(C47="",NA(),D47-Form!$B$9*F47/1.128)</f>
        <v>#REF!</v>
      </c>
      <c r="I47" s="27" t="e">
        <f t="shared" si="31"/>
        <v>#REF!</v>
      </c>
      <c r="J47" s="26" t="e">
        <f t="shared" si="32"/>
        <v>#REF!</v>
      </c>
      <c r="K47" s="26" t="e">
        <f t="shared" si="20"/>
        <v>#REF!</v>
      </c>
      <c r="L47" s="28" t="e">
        <f>IF(Form!#REF!="","",Form!#REF!)</f>
        <v>#REF!</v>
      </c>
      <c r="M47" s="27" t="e">
        <f>VLOOKUP(B47,Table5[],9,FALSE)</f>
        <v>#REF!</v>
      </c>
      <c r="N47" s="26" t="e">
        <f t="shared" si="21"/>
        <v>#REF!</v>
      </c>
      <c r="O47" s="27" t="e">
        <f>VLOOKUP(B47,Table5[],10,FALSE)</f>
        <v>#REF!</v>
      </c>
      <c r="P47" s="27" t="e">
        <f>IF(L47="",NA(),M47+Form!$B$9*O47/1.128)</f>
        <v>#REF!</v>
      </c>
      <c r="Q47" s="27" t="e">
        <f>IF(L47="",NA(),M47-Form!$B$9*O47/1.128)</f>
        <v>#REF!</v>
      </c>
      <c r="R47" s="27" t="e">
        <f t="shared" si="33"/>
        <v>#REF!</v>
      </c>
      <c r="S47" s="26" t="e">
        <f t="shared" si="34"/>
        <v>#REF!</v>
      </c>
      <c r="T47" s="26" t="e">
        <f t="shared" si="22"/>
        <v>#REF!</v>
      </c>
      <c r="U47" s="28" t="e">
        <f>IF(Form!#REF!="","",Form!#REF!)</f>
        <v>#REF!</v>
      </c>
      <c r="V47" s="27" t="e">
        <f>VLOOKUP(B47,Table5[],14,FALSE)</f>
        <v>#REF!</v>
      </c>
      <c r="W47" s="26" t="e">
        <f t="shared" si="23"/>
        <v>#REF!</v>
      </c>
      <c r="X47" s="27" t="e">
        <f>VLOOKUP(B47,Table5[],15,FALSE)</f>
        <v>#REF!</v>
      </c>
      <c r="Y47" s="27" t="e">
        <f>IF(U47="",NA(),V47+Form!$B$9*X47/1.128)</f>
        <v>#REF!</v>
      </c>
      <c r="Z47" s="27" t="e">
        <f>IF(U47="",NA(),V47-Form!$B$9*X47/1.128)</f>
        <v>#REF!</v>
      </c>
      <c r="AA47" s="27" t="e">
        <f t="shared" si="35"/>
        <v>#REF!</v>
      </c>
      <c r="AB47" s="26" t="e">
        <f t="shared" si="24"/>
        <v>#REF!</v>
      </c>
      <c r="AC47" s="26" t="e">
        <f t="shared" si="25"/>
        <v>#REF!</v>
      </c>
      <c r="AD47" s="28" t="e">
        <f>IF(Form!#REF!="","",Form!#REF!)</f>
        <v>#REF!</v>
      </c>
      <c r="AE47" s="27" t="e">
        <f>VLOOKUP(B47,Table5[],19,FALSE)</f>
        <v>#REF!</v>
      </c>
      <c r="AF47" s="26" t="e">
        <f t="shared" si="26"/>
        <v>#REF!</v>
      </c>
      <c r="AG47" s="27" t="e">
        <f>VLOOKUP(B47,Table5[],20,FALSE)</f>
        <v>#REF!</v>
      </c>
      <c r="AH47" s="27" t="e">
        <f>IF(AD47="",NA(),AE47+Form!$B$9*AG47/1.128)</f>
        <v>#REF!</v>
      </c>
      <c r="AI47" s="27" t="e">
        <f>IF(AD47="",NA(),AE47-Form!$B$9*AG47/1.128)</f>
        <v>#REF!</v>
      </c>
      <c r="AJ47" s="27" t="e">
        <f t="shared" si="36"/>
        <v>#REF!</v>
      </c>
      <c r="AK47" s="26" t="e">
        <f t="shared" si="27"/>
        <v>#REF!</v>
      </c>
      <c r="AL47" s="26" t="e">
        <f t="shared" si="28"/>
        <v>#REF!</v>
      </c>
      <c r="AM47" s="28" t="e">
        <f>IF(Form!#REF!="","",Form!#REF!)</f>
        <v>#REF!</v>
      </c>
      <c r="AN47" s="27" t="e">
        <f>VLOOKUP(B47,Table5[],24,FALSE)</f>
        <v>#REF!</v>
      </c>
      <c r="AO47" s="26" t="e">
        <f t="shared" si="29"/>
        <v>#REF!</v>
      </c>
      <c r="AP47" s="27" t="e">
        <f>VLOOKUP(B47,Table5[],25,FALSE)</f>
        <v>#REF!</v>
      </c>
      <c r="AQ47" s="27" t="e">
        <f>IF(AM47="",NA(),AN47+Form!$B$9*AP47/1.128)</f>
        <v>#REF!</v>
      </c>
      <c r="AR47" s="27" t="e">
        <f>IF(AM47="",NA(),AN47-Form!$B$9*AP47/1.128)</f>
        <v>#REF!</v>
      </c>
      <c r="AS47" s="27" t="e">
        <f t="shared" si="37"/>
        <v>#REF!</v>
      </c>
      <c r="AT47" s="26" t="e">
        <f t="shared" si="30"/>
        <v>#REF!</v>
      </c>
      <c r="AU47" s="27" t="e">
        <f>VLOOKUP(B47,Table5[],2,FALSE)</f>
        <v>#REF!</v>
      </c>
      <c r="AV47" s="27" t="e">
        <f>VLOOKUP(B47,Table5[],3,FALSE)</f>
        <v>#REF!</v>
      </c>
      <c r="AW47" s="29" t="e">
        <f>IF(Form!#REF!="","",Form!#REF!)</f>
        <v>#REF!</v>
      </c>
    </row>
    <row r="48" spans="1:49">
      <c r="A48" s="26" t="e">
        <f>IF(Form!#REF!="","",Form!#REF!)</f>
        <v>#REF!</v>
      </c>
      <c r="B48" s="26" t="e">
        <f>IF(Form!#REF!="","",Form!#REF!)</f>
        <v>#REF!</v>
      </c>
      <c r="C48" s="26" t="e">
        <f>IF(Form!#REF!="","",Form!#REF!)</f>
        <v>#REF!</v>
      </c>
      <c r="D48" s="27" t="e">
        <f>VLOOKUP(B48,Table5[],4,FALSE)</f>
        <v>#REF!</v>
      </c>
      <c r="E48" s="26" t="e">
        <f t="shared" si="19"/>
        <v>#REF!</v>
      </c>
      <c r="F48" s="27" t="e">
        <f>VLOOKUP(B48,Table5[],5,FALSE)</f>
        <v>#REF!</v>
      </c>
      <c r="G48" s="27" t="e">
        <f>IF(C48="",NA(),D48+Form!$B$9*F48/1.128)</f>
        <v>#REF!</v>
      </c>
      <c r="H48" s="27" t="e">
        <f>IF(C48="",NA(),D48-Form!$B$9*F48/1.128)</f>
        <v>#REF!</v>
      </c>
      <c r="I48" s="27" t="e">
        <f t="shared" si="31"/>
        <v>#REF!</v>
      </c>
      <c r="J48" s="26" t="e">
        <f t="shared" si="32"/>
        <v>#REF!</v>
      </c>
      <c r="K48" s="26" t="e">
        <f t="shared" si="20"/>
        <v>#REF!</v>
      </c>
      <c r="L48" s="28" t="e">
        <f>IF(Form!#REF!="","",Form!#REF!)</f>
        <v>#REF!</v>
      </c>
      <c r="M48" s="27" t="e">
        <f>VLOOKUP(B48,Table5[],9,FALSE)</f>
        <v>#REF!</v>
      </c>
      <c r="N48" s="26" t="e">
        <f t="shared" si="21"/>
        <v>#REF!</v>
      </c>
      <c r="O48" s="27" t="e">
        <f>VLOOKUP(B48,Table5[],10,FALSE)</f>
        <v>#REF!</v>
      </c>
      <c r="P48" s="27" t="e">
        <f>IF(L48="",NA(),M48+Form!$B$9*O48/1.128)</f>
        <v>#REF!</v>
      </c>
      <c r="Q48" s="27" t="e">
        <f>IF(L48="",NA(),M48-Form!$B$9*O48/1.128)</f>
        <v>#REF!</v>
      </c>
      <c r="R48" s="27" t="e">
        <f t="shared" si="33"/>
        <v>#REF!</v>
      </c>
      <c r="S48" s="26" t="e">
        <f t="shared" si="34"/>
        <v>#REF!</v>
      </c>
      <c r="T48" s="26" t="e">
        <f t="shared" si="22"/>
        <v>#REF!</v>
      </c>
      <c r="U48" s="28" t="e">
        <f>IF(Form!#REF!="","",Form!#REF!)</f>
        <v>#REF!</v>
      </c>
      <c r="V48" s="27" t="e">
        <f>VLOOKUP(B48,Table5[],14,FALSE)</f>
        <v>#REF!</v>
      </c>
      <c r="W48" s="26" t="e">
        <f t="shared" si="23"/>
        <v>#REF!</v>
      </c>
      <c r="X48" s="27" t="e">
        <f>VLOOKUP(B48,Table5[],15,FALSE)</f>
        <v>#REF!</v>
      </c>
      <c r="Y48" s="27" t="e">
        <f>IF(U48="",NA(),V48+Form!$B$9*X48/1.128)</f>
        <v>#REF!</v>
      </c>
      <c r="Z48" s="27" t="e">
        <f>IF(U48="",NA(),V48-Form!$B$9*X48/1.128)</f>
        <v>#REF!</v>
      </c>
      <c r="AA48" s="27" t="e">
        <f t="shared" si="35"/>
        <v>#REF!</v>
      </c>
      <c r="AB48" s="26" t="e">
        <f t="shared" si="24"/>
        <v>#REF!</v>
      </c>
      <c r="AC48" s="26" t="e">
        <f t="shared" si="25"/>
        <v>#REF!</v>
      </c>
      <c r="AD48" s="28" t="e">
        <f>IF(Form!#REF!="","",Form!#REF!)</f>
        <v>#REF!</v>
      </c>
      <c r="AE48" s="27" t="e">
        <f>VLOOKUP(B48,Table5[],19,FALSE)</f>
        <v>#REF!</v>
      </c>
      <c r="AF48" s="26" t="e">
        <f t="shared" si="26"/>
        <v>#REF!</v>
      </c>
      <c r="AG48" s="27" t="e">
        <f>VLOOKUP(B48,Table5[],20,FALSE)</f>
        <v>#REF!</v>
      </c>
      <c r="AH48" s="27" t="e">
        <f>IF(AD48="",NA(),AE48+Form!$B$9*AG48/1.128)</f>
        <v>#REF!</v>
      </c>
      <c r="AI48" s="27" t="e">
        <f>IF(AD48="",NA(),AE48-Form!$B$9*AG48/1.128)</f>
        <v>#REF!</v>
      </c>
      <c r="AJ48" s="27" t="e">
        <f t="shared" si="36"/>
        <v>#REF!</v>
      </c>
      <c r="AK48" s="26" t="e">
        <f t="shared" si="27"/>
        <v>#REF!</v>
      </c>
      <c r="AL48" s="26" t="e">
        <f t="shared" si="28"/>
        <v>#REF!</v>
      </c>
      <c r="AM48" s="28" t="e">
        <f>IF(Form!#REF!="","",Form!#REF!)</f>
        <v>#REF!</v>
      </c>
      <c r="AN48" s="27" t="e">
        <f>VLOOKUP(B48,Table5[],24,FALSE)</f>
        <v>#REF!</v>
      </c>
      <c r="AO48" s="26" t="e">
        <f t="shared" si="29"/>
        <v>#REF!</v>
      </c>
      <c r="AP48" s="27" t="e">
        <f>VLOOKUP(B48,Table5[],25,FALSE)</f>
        <v>#REF!</v>
      </c>
      <c r="AQ48" s="27" t="e">
        <f>IF(AM48="",NA(),AN48+Form!$B$9*AP48/1.128)</f>
        <v>#REF!</v>
      </c>
      <c r="AR48" s="27" t="e">
        <f>IF(AM48="",NA(),AN48-Form!$B$9*AP48/1.128)</f>
        <v>#REF!</v>
      </c>
      <c r="AS48" s="27" t="e">
        <f t="shared" si="37"/>
        <v>#REF!</v>
      </c>
      <c r="AT48" s="26" t="e">
        <f t="shared" si="30"/>
        <v>#REF!</v>
      </c>
      <c r="AU48" s="27" t="e">
        <f>VLOOKUP(B48,Table5[],2,FALSE)</f>
        <v>#REF!</v>
      </c>
      <c r="AV48" s="27" t="e">
        <f>VLOOKUP(B48,Table5[],3,FALSE)</f>
        <v>#REF!</v>
      </c>
      <c r="AW48" s="29" t="e">
        <f>IF(Form!#REF!="","",Form!#REF!)</f>
        <v>#REF!</v>
      </c>
    </row>
    <row r="49" spans="1:49">
      <c r="A49" s="26" t="e">
        <f>IF(Form!#REF!="","",Form!#REF!)</f>
        <v>#REF!</v>
      </c>
      <c r="B49" s="26" t="e">
        <f>IF(Form!#REF!="","",Form!#REF!)</f>
        <v>#REF!</v>
      </c>
      <c r="C49" s="26" t="e">
        <f>IF(Form!#REF!="","",Form!#REF!)</f>
        <v>#REF!</v>
      </c>
      <c r="D49" s="27" t="e">
        <f>VLOOKUP(B49,Table5[],4,FALSE)</f>
        <v>#REF!</v>
      </c>
      <c r="E49" s="26" t="e">
        <f t="shared" si="19"/>
        <v>#REF!</v>
      </c>
      <c r="F49" s="27" t="e">
        <f>VLOOKUP(B49,Table5[],5,FALSE)</f>
        <v>#REF!</v>
      </c>
      <c r="G49" s="27" t="e">
        <f>IF(C49="",NA(),D49+Form!$B$9*F49/1.128)</f>
        <v>#REF!</v>
      </c>
      <c r="H49" s="27" t="e">
        <f>IF(C49="",NA(),D49-Form!$B$9*F49/1.128)</f>
        <v>#REF!</v>
      </c>
      <c r="I49" s="27" t="e">
        <f t="shared" si="31"/>
        <v>#REF!</v>
      </c>
      <c r="J49" s="26" t="e">
        <f t="shared" si="32"/>
        <v>#REF!</v>
      </c>
      <c r="K49" s="26" t="e">
        <f t="shared" si="20"/>
        <v>#REF!</v>
      </c>
      <c r="L49" s="28" t="e">
        <f>IF(Form!#REF!="","",Form!#REF!)</f>
        <v>#REF!</v>
      </c>
      <c r="M49" s="27" t="e">
        <f>VLOOKUP(B49,Table5[],9,FALSE)</f>
        <v>#REF!</v>
      </c>
      <c r="N49" s="26" t="e">
        <f t="shared" si="21"/>
        <v>#REF!</v>
      </c>
      <c r="O49" s="27" t="e">
        <f>VLOOKUP(B49,Table5[],10,FALSE)</f>
        <v>#REF!</v>
      </c>
      <c r="P49" s="27" t="e">
        <f>IF(L49="",NA(),M49+Form!$B$9*O49/1.128)</f>
        <v>#REF!</v>
      </c>
      <c r="Q49" s="27" t="e">
        <f>IF(L49="",NA(),M49-Form!$B$9*O49/1.128)</f>
        <v>#REF!</v>
      </c>
      <c r="R49" s="27" t="e">
        <f t="shared" si="33"/>
        <v>#REF!</v>
      </c>
      <c r="S49" s="26" t="e">
        <f t="shared" si="34"/>
        <v>#REF!</v>
      </c>
      <c r="T49" s="26" t="e">
        <f t="shared" si="22"/>
        <v>#REF!</v>
      </c>
      <c r="U49" s="28" t="e">
        <f>IF(Form!#REF!="","",Form!#REF!)</f>
        <v>#REF!</v>
      </c>
      <c r="V49" s="27" t="e">
        <f>VLOOKUP(B49,Table5[],14,FALSE)</f>
        <v>#REF!</v>
      </c>
      <c r="W49" s="26" t="e">
        <f t="shared" si="23"/>
        <v>#REF!</v>
      </c>
      <c r="X49" s="27" t="e">
        <f>VLOOKUP(B49,Table5[],15,FALSE)</f>
        <v>#REF!</v>
      </c>
      <c r="Y49" s="27" t="e">
        <f>IF(U49="",NA(),V49+Form!$B$9*X49/1.128)</f>
        <v>#REF!</v>
      </c>
      <c r="Z49" s="27" t="e">
        <f>IF(U49="",NA(),V49-Form!$B$9*X49/1.128)</f>
        <v>#REF!</v>
      </c>
      <c r="AA49" s="27" t="e">
        <f t="shared" si="35"/>
        <v>#REF!</v>
      </c>
      <c r="AB49" s="26" t="e">
        <f t="shared" si="24"/>
        <v>#REF!</v>
      </c>
      <c r="AC49" s="26" t="e">
        <f t="shared" si="25"/>
        <v>#REF!</v>
      </c>
      <c r="AD49" s="28" t="e">
        <f>IF(Form!#REF!="","",Form!#REF!)</f>
        <v>#REF!</v>
      </c>
      <c r="AE49" s="27" t="e">
        <f>VLOOKUP(B49,Table5[],19,FALSE)</f>
        <v>#REF!</v>
      </c>
      <c r="AF49" s="26" t="e">
        <f t="shared" si="26"/>
        <v>#REF!</v>
      </c>
      <c r="AG49" s="27" t="e">
        <f>VLOOKUP(B49,Table5[],20,FALSE)</f>
        <v>#REF!</v>
      </c>
      <c r="AH49" s="27" t="e">
        <f>IF(AD49="",NA(),AE49+Form!$B$9*AG49/1.128)</f>
        <v>#REF!</v>
      </c>
      <c r="AI49" s="27" t="e">
        <f>IF(AD49="",NA(),AE49-Form!$B$9*AG49/1.128)</f>
        <v>#REF!</v>
      </c>
      <c r="AJ49" s="27" t="e">
        <f t="shared" si="36"/>
        <v>#REF!</v>
      </c>
      <c r="AK49" s="26" t="e">
        <f t="shared" si="27"/>
        <v>#REF!</v>
      </c>
      <c r="AL49" s="26" t="e">
        <f t="shared" si="28"/>
        <v>#REF!</v>
      </c>
      <c r="AM49" s="28" t="e">
        <f>IF(Form!#REF!="","",Form!#REF!)</f>
        <v>#REF!</v>
      </c>
      <c r="AN49" s="27" t="e">
        <f>VLOOKUP(B49,Table5[],24,FALSE)</f>
        <v>#REF!</v>
      </c>
      <c r="AO49" s="26" t="e">
        <f t="shared" si="29"/>
        <v>#REF!</v>
      </c>
      <c r="AP49" s="27" t="e">
        <f>VLOOKUP(B49,Table5[],25,FALSE)</f>
        <v>#REF!</v>
      </c>
      <c r="AQ49" s="27" t="e">
        <f>IF(AM49="",NA(),AN49+Form!$B$9*AP49/1.128)</f>
        <v>#REF!</v>
      </c>
      <c r="AR49" s="27" t="e">
        <f>IF(AM49="",NA(),AN49-Form!$B$9*AP49/1.128)</f>
        <v>#REF!</v>
      </c>
      <c r="AS49" s="27" t="e">
        <f t="shared" si="37"/>
        <v>#REF!</v>
      </c>
      <c r="AT49" s="26" t="e">
        <f t="shared" si="30"/>
        <v>#REF!</v>
      </c>
      <c r="AU49" s="27" t="e">
        <f>VLOOKUP(B49,Table5[],2,FALSE)</f>
        <v>#REF!</v>
      </c>
      <c r="AV49" s="27" t="e">
        <f>VLOOKUP(B49,Table5[],3,FALSE)</f>
        <v>#REF!</v>
      </c>
      <c r="AW49" s="29" t="e">
        <f>IF(Form!#REF!="","",Form!#REF!)</f>
        <v>#REF!</v>
      </c>
    </row>
    <row r="50" spans="1:49">
      <c r="A50" s="26" t="e">
        <f>IF(Form!#REF!="","",Form!#REF!)</f>
        <v>#REF!</v>
      </c>
      <c r="B50" s="26" t="e">
        <f>IF(Form!#REF!="","",Form!#REF!)</f>
        <v>#REF!</v>
      </c>
      <c r="C50" s="26" t="e">
        <f>IF(Form!#REF!="","",Form!#REF!)</f>
        <v>#REF!</v>
      </c>
      <c r="D50" s="27" t="e">
        <f>VLOOKUP(B50,Table5[],4,FALSE)</f>
        <v>#REF!</v>
      </c>
      <c r="E50" s="26" t="e">
        <f t="shared" si="19"/>
        <v>#REF!</v>
      </c>
      <c r="F50" s="27" t="e">
        <f>VLOOKUP(B50,Table5[],5,FALSE)</f>
        <v>#REF!</v>
      </c>
      <c r="G50" s="27" t="e">
        <f>IF(C50="",NA(),D50+Form!$B$9*F50/1.128)</f>
        <v>#REF!</v>
      </c>
      <c r="H50" s="27" t="e">
        <f>IF(C50="",NA(),D50-Form!$B$9*F50/1.128)</f>
        <v>#REF!</v>
      </c>
      <c r="I50" s="27" t="e">
        <f t="shared" si="31"/>
        <v>#REF!</v>
      </c>
      <c r="J50" s="26" t="e">
        <f t="shared" si="32"/>
        <v>#REF!</v>
      </c>
      <c r="K50" s="26" t="e">
        <f t="shared" si="20"/>
        <v>#REF!</v>
      </c>
      <c r="L50" s="28" t="e">
        <f>IF(Form!#REF!="","",Form!#REF!)</f>
        <v>#REF!</v>
      </c>
      <c r="M50" s="27" t="e">
        <f>VLOOKUP(B50,Table5[],9,FALSE)</f>
        <v>#REF!</v>
      </c>
      <c r="N50" s="26" t="e">
        <f t="shared" si="21"/>
        <v>#REF!</v>
      </c>
      <c r="O50" s="27" t="e">
        <f>VLOOKUP(B50,Table5[],10,FALSE)</f>
        <v>#REF!</v>
      </c>
      <c r="P50" s="27" t="e">
        <f>IF(L50="",NA(),M50+Form!$B$9*O50/1.128)</f>
        <v>#REF!</v>
      </c>
      <c r="Q50" s="27" t="e">
        <f>IF(L50="",NA(),M50-Form!$B$9*O50/1.128)</f>
        <v>#REF!</v>
      </c>
      <c r="R50" s="27" t="e">
        <f t="shared" si="33"/>
        <v>#REF!</v>
      </c>
      <c r="S50" s="26" t="e">
        <f t="shared" si="34"/>
        <v>#REF!</v>
      </c>
      <c r="T50" s="26" t="e">
        <f t="shared" si="22"/>
        <v>#REF!</v>
      </c>
      <c r="U50" s="28" t="e">
        <f>IF(Form!#REF!="","",Form!#REF!)</f>
        <v>#REF!</v>
      </c>
      <c r="V50" s="27" t="e">
        <f>VLOOKUP(B50,Table5[],14,FALSE)</f>
        <v>#REF!</v>
      </c>
      <c r="W50" s="26" t="e">
        <f t="shared" si="23"/>
        <v>#REF!</v>
      </c>
      <c r="X50" s="27" t="e">
        <f>VLOOKUP(B50,Table5[],15,FALSE)</f>
        <v>#REF!</v>
      </c>
      <c r="Y50" s="27" t="e">
        <f>IF(U50="",NA(),V50+Form!$B$9*X50/1.128)</f>
        <v>#REF!</v>
      </c>
      <c r="Z50" s="27" t="e">
        <f>IF(U50="",NA(),V50-Form!$B$9*X50/1.128)</f>
        <v>#REF!</v>
      </c>
      <c r="AA50" s="27" t="e">
        <f t="shared" si="35"/>
        <v>#REF!</v>
      </c>
      <c r="AB50" s="26" t="e">
        <f t="shared" si="24"/>
        <v>#REF!</v>
      </c>
      <c r="AC50" s="26" t="e">
        <f t="shared" si="25"/>
        <v>#REF!</v>
      </c>
      <c r="AD50" s="28" t="e">
        <f>IF(Form!#REF!="","",Form!#REF!)</f>
        <v>#REF!</v>
      </c>
      <c r="AE50" s="27" t="e">
        <f>VLOOKUP(B50,Table5[],19,FALSE)</f>
        <v>#REF!</v>
      </c>
      <c r="AF50" s="26" t="e">
        <f t="shared" si="26"/>
        <v>#REF!</v>
      </c>
      <c r="AG50" s="27" t="e">
        <f>VLOOKUP(B50,Table5[],20,FALSE)</f>
        <v>#REF!</v>
      </c>
      <c r="AH50" s="27" t="e">
        <f>IF(AD50="",NA(),AE50+Form!$B$9*AG50/1.128)</f>
        <v>#REF!</v>
      </c>
      <c r="AI50" s="27" t="e">
        <f>IF(AD50="",NA(),AE50-Form!$B$9*AG50/1.128)</f>
        <v>#REF!</v>
      </c>
      <c r="AJ50" s="27" t="e">
        <f t="shared" si="36"/>
        <v>#REF!</v>
      </c>
      <c r="AK50" s="26" t="e">
        <f t="shared" si="27"/>
        <v>#REF!</v>
      </c>
      <c r="AL50" s="26" t="e">
        <f t="shared" si="28"/>
        <v>#REF!</v>
      </c>
      <c r="AM50" s="28" t="e">
        <f>IF(Form!#REF!="","",Form!#REF!)</f>
        <v>#REF!</v>
      </c>
      <c r="AN50" s="27" t="e">
        <f>VLOOKUP(B50,Table5[],24,FALSE)</f>
        <v>#REF!</v>
      </c>
      <c r="AO50" s="26" t="e">
        <f t="shared" si="29"/>
        <v>#REF!</v>
      </c>
      <c r="AP50" s="27" t="e">
        <f>VLOOKUP(B50,Table5[],25,FALSE)</f>
        <v>#REF!</v>
      </c>
      <c r="AQ50" s="27" t="e">
        <f>IF(AM50="",NA(),AN50+Form!$B$9*AP50/1.128)</f>
        <v>#REF!</v>
      </c>
      <c r="AR50" s="27" t="e">
        <f>IF(AM50="",NA(),AN50-Form!$B$9*AP50/1.128)</f>
        <v>#REF!</v>
      </c>
      <c r="AS50" s="27" t="e">
        <f t="shared" si="37"/>
        <v>#REF!</v>
      </c>
      <c r="AT50" s="26" t="e">
        <f t="shared" si="30"/>
        <v>#REF!</v>
      </c>
      <c r="AU50" s="27" t="e">
        <f>VLOOKUP(B50,Table5[],2,FALSE)</f>
        <v>#REF!</v>
      </c>
      <c r="AV50" s="27" t="e">
        <f>VLOOKUP(B50,Table5[],3,FALSE)</f>
        <v>#REF!</v>
      </c>
      <c r="AW50" s="29" t="e">
        <f>IF(Form!#REF!="","",Form!#REF!)</f>
        <v>#REF!</v>
      </c>
    </row>
    <row r="51" spans="1:49">
      <c r="A51" s="26" t="e">
        <f>IF(Form!#REF!="","",Form!#REF!)</f>
        <v>#REF!</v>
      </c>
      <c r="B51" s="26" t="e">
        <f>IF(Form!#REF!="","",Form!#REF!)</f>
        <v>#REF!</v>
      </c>
      <c r="C51" s="26" t="e">
        <f>IF(Form!#REF!="","",Form!#REF!)</f>
        <v>#REF!</v>
      </c>
      <c r="D51" s="27" t="e">
        <f>VLOOKUP(B51,Table5[],4,FALSE)</f>
        <v>#REF!</v>
      </c>
      <c r="E51" s="26" t="e">
        <f t="shared" si="19"/>
        <v>#REF!</v>
      </c>
      <c r="F51" s="27" t="e">
        <f>VLOOKUP(B51,Table5[],5,FALSE)</f>
        <v>#REF!</v>
      </c>
      <c r="G51" s="27" t="e">
        <f>IF(C51="",NA(),D51+Form!$B$9*F51/1.128)</f>
        <v>#REF!</v>
      </c>
      <c r="H51" s="27" t="e">
        <f>IF(C51="",NA(),D51-Form!$B$9*F51/1.128)</f>
        <v>#REF!</v>
      </c>
      <c r="I51" s="27" t="e">
        <f t="shared" si="31"/>
        <v>#REF!</v>
      </c>
      <c r="J51" s="26" t="e">
        <f t="shared" si="32"/>
        <v>#REF!</v>
      </c>
      <c r="K51" s="26" t="e">
        <f t="shared" si="20"/>
        <v>#REF!</v>
      </c>
      <c r="L51" s="28" t="e">
        <f>IF(Form!#REF!="","",Form!#REF!)</f>
        <v>#REF!</v>
      </c>
      <c r="M51" s="27" t="e">
        <f>VLOOKUP(B51,Table5[],9,FALSE)</f>
        <v>#REF!</v>
      </c>
      <c r="N51" s="26" t="e">
        <f t="shared" si="21"/>
        <v>#REF!</v>
      </c>
      <c r="O51" s="27" t="e">
        <f>VLOOKUP(B51,Table5[],10,FALSE)</f>
        <v>#REF!</v>
      </c>
      <c r="P51" s="27" t="e">
        <f>IF(L51="",NA(),M51+Form!$B$9*O51/1.128)</f>
        <v>#REF!</v>
      </c>
      <c r="Q51" s="27" t="e">
        <f>IF(L51="",NA(),M51-Form!$B$9*O51/1.128)</f>
        <v>#REF!</v>
      </c>
      <c r="R51" s="27" t="e">
        <f t="shared" si="33"/>
        <v>#REF!</v>
      </c>
      <c r="S51" s="26" t="e">
        <f t="shared" si="34"/>
        <v>#REF!</v>
      </c>
      <c r="T51" s="26" t="e">
        <f t="shared" si="22"/>
        <v>#REF!</v>
      </c>
      <c r="U51" s="28" t="e">
        <f>IF(Form!#REF!="","",Form!#REF!)</f>
        <v>#REF!</v>
      </c>
      <c r="V51" s="27" t="e">
        <f>VLOOKUP(B51,Table5[],14,FALSE)</f>
        <v>#REF!</v>
      </c>
      <c r="W51" s="26" t="e">
        <f t="shared" si="23"/>
        <v>#REF!</v>
      </c>
      <c r="X51" s="27" t="e">
        <f>VLOOKUP(B51,Table5[],15,FALSE)</f>
        <v>#REF!</v>
      </c>
      <c r="Y51" s="27" t="e">
        <f>IF(U51="",NA(),V51+Form!$B$9*X51/1.128)</f>
        <v>#REF!</v>
      </c>
      <c r="Z51" s="27" t="e">
        <f>IF(U51="",NA(),V51-Form!$B$9*X51/1.128)</f>
        <v>#REF!</v>
      </c>
      <c r="AA51" s="27" t="e">
        <f t="shared" si="35"/>
        <v>#REF!</v>
      </c>
      <c r="AB51" s="26" t="e">
        <f t="shared" si="24"/>
        <v>#REF!</v>
      </c>
      <c r="AC51" s="26" t="e">
        <f t="shared" si="25"/>
        <v>#REF!</v>
      </c>
      <c r="AD51" s="28" t="e">
        <f>IF(Form!#REF!="","",Form!#REF!)</f>
        <v>#REF!</v>
      </c>
      <c r="AE51" s="27" t="e">
        <f>VLOOKUP(B51,Table5[],19,FALSE)</f>
        <v>#REF!</v>
      </c>
      <c r="AF51" s="26" t="e">
        <f t="shared" si="26"/>
        <v>#REF!</v>
      </c>
      <c r="AG51" s="27" t="e">
        <f>VLOOKUP(B51,Table5[],20,FALSE)</f>
        <v>#REF!</v>
      </c>
      <c r="AH51" s="27" t="e">
        <f>IF(AD51="",NA(),AE51+Form!$B$9*AG51/1.128)</f>
        <v>#REF!</v>
      </c>
      <c r="AI51" s="27" t="e">
        <f>IF(AD51="",NA(),AE51-Form!$B$9*AG51/1.128)</f>
        <v>#REF!</v>
      </c>
      <c r="AJ51" s="27" t="e">
        <f t="shared" si="36"/>
        <v>#REF!</v>
      </c>
      <c r="AK51" s="26" t="e">
        <f t="shared" si="27"/>
        <v>#REF!</v>
      </c>
      <c r="AL51" s="26" t="e">
        <f t="shared" si="28"/>
        <v>#REF!</v>
      </c>
      <c r="AM51" s="28" t="e">
        <f>IF(Form!#REF!="","",Form!#REF!)</f>
        <v>#REF!</v>
      </c>
      <c r="AN51" s="27" t="e">
        <f>VLOOKUP(B51,Table5[],24,FALSE)</f>
        <v>#REF!</v>
      </c>
      <c r="AO51" s="26" t="e">
        <f t="shared" si="29"/>
        <v>#REF!</v>
      </c>
      <c r="AP51" s="27" t="e">
        <f>VLOOKUP(B51,Table5[],25,FALSE)</f>
        <v>#REF!</v>
      </c>
      <c r="AQ51" s="27" t="e">
        <f>IF(AM51="",NA(),AN51+Form!$B$9*AP51/1.128)</f>
        <v>#REF!</v>
      </c>
      <c r="AR51" s="27" t="e">
        <f>IF(AM51="",NA(),AN51-Form!$B$9*AP51/1.128)</f>
        <v>#REF!</v>
      </c>
      <c r="AS51" s="27" t="e">
        <f t="shared" si="37"/>
        <v>#REF!</v>
      </c>
      <c r="AT51" s="26" t="e">
        <f t="shared" si="30"/>
        <v>#REF!</v>
      </c>
      <c r="AU51" s="27" t="e">
        <f>VLOOKUP(B51,Table5[],2,FALSE)</f>
        <v>#REF!</v>
      </c>
      <c r="AV51" s="27" t="e">
        <f>VLOOKUP(B51,Table5[],3,FALSE)</f>
        <v>#REF!</v>
      </c>
      <c r="AW51" s="29" t="e">
        <f>IF(Form!#REF!="","",Form!#REF!)</f>
        <v>#REF!</v>
      </c>
    </row>
    <row r="52" spans="1:49">
      <c r="A52" s="26" t="e">
        <f>IF(Form!#REF!="","",Form!#REF!)</f>
        <v>#REF!</v>
      </c>
      <c r="B52" s="26" t="e">
        <f>IF(Form!#REF!="","",Form!#REF!)</f>
        <v>#REF!</v>
      </c>
      <c r="C52" s="26" t="e">
        <f>IF(Form!#REF!="","",Form!#REF!)</f>
        <v>#REF!</v>
      </c>
      <c r="D52" s="27" t="e">
        <f>VLOOKUP(B52,Table5[],4,FALSE)</f>
        <v>#REF!</v>
      </c>
      <c r="E52" s="26" t="e">
        <f t="shared" si="19"/>
        <v>#REF!</v>
      </c>
      <c r="F52" s="27" t="e">
        <f>VLOOKUP(B52,Table5[],5,FALSE)</f>
        <v>#REF!</v>
      </c>
      <c r="G52" s="27" t="e">
        <f>IF(C52="",NA(),D52+Form!$B$9*F52/1.128)</f>
        <v>#REF!</v>
      </c>
      <c r="H52" s="27" t="e">
        <f>IF(C52="",NA(),D52-Form!$B$9*F52/1.128)</f>
        <v>#REF!</v>
      </c>
      <c r="I52" s="27" t="e">
        <f t="shared" si="31"/>
        <v>#REF!</v>
      </c>
      <c r="J52" s="26" t="e">
        <f t="shared" si="32"/>
        <v>#REF!</v>
      </c>
      <c r="K52" s="26" t="e">
        <f t="shared" si="20"/>
        <v>#REF!</v>
      </c>
      <c r="L52" s="28" t="e">
        <f>IF(Form!#REF!="","",Form!#REF!)</f>
        <v>#REF!</v>
      </c>
      <c r="M52" s="27" t="e">
        <f>VLOOKUP(B52,Table5[],9,FALSE)</f>
        <v>#REF!</v>
      </c>
      <c r="N52" s="26" t="e">
        <f t="shared" si="21"/>
        <v>#REF!</v>
      </c>
      <c r="O52" s="27" t="e">
        <f>VLOOKUP(B52,Table5[],10,FALSE)</f>
        <v>#REF!</v>
      </c>
      <c r="P52" s="27" t="e">
        <f>IF(L52="",NA(),M52+Form!$B$9*O52/1.128)</f>
        <v>#REF!</v>
      </c>
      <c r="Q52" s="27" t="e">
        <f>IF(L52="",NA(),M52-Form!$B$9*O52/1.128)</f>
        <v>#REF!</v>
      </c>
      <c r="R52" s="27" t="e">
        <f t="shared" si="33"/>
        <v>#REF!</v>
      </c>
      <c r="S52" s="26" t="e">
        <f t="shared" si="34"/>
        <v>#REF!</v>
      </c>
      <c r="T52" s="26" t="e">
        <f t="shared" si="22"/>
        <v>#REF!</v>
      </c>
      <c r="U52" s="28" t="e">
        <f>IF(Form!#REF!="","",Form!#REF!)</f>
        <v>#REF!</v>
      </c>
      <c r="V52" s="27" t="e">
        <f>VLOOKUP(B52,Table5[],14,FALSE)</f>
        <v>#REF!</v>
      </c>
      <c r="W52" s="26" t="e">
        <f t="shared" si="23"/>
        <v>#REF!</v>
      </c>
      <c r="X52" s="27" t="e">
        <f>VLOOKUP(B52,Table5[],15,FALSE)</f>
        <v>#REF!</v>
      </c>
      <c r="Y52" s="27" t="e">
        <f>IF(U52="",NA(),V52+Form!$B$9*X52/1.128)</f>
        <v>#REF!</v>
      </c>
      <c r="Z52" s="27" t="e">
        <f>IF(U52="",NA(),V52-Form!$B$9*X52/1.128)</f>
        <v>#REF!</v>
      </c>
      <c r="AA52" s="27" t="e">
        <f t="shared" si="35"/>
        <v>#REF!</v>
      </c>
      <c r="AB52" s="26" t="e">
        <f t="shared" si="24"/>
        <v>#REF!</v>
      </c>
      <c r="AC52" s="26" t="e">
        <f t="shared" si="25"/>
        <v>#REF!</v>
      </c>
      <c r="AD52" s="28" t="e">
        <f>IF(Form!#REF!="","",Form!#REF!)</f>
        <v>#REF!</v>
      </c>
      <c r="AE52" s="27" t="e">
        <f>VLOOKUP(B52,Table5[],19,FALSE)</f>
        <v>#REF!</v>
      </c>
      <c r="AF52" s="26" t="e">
        <f t="shared" si="26"/>
        <v>#REF!</v>
      </c>
      <c r="AG52" s="27" t="e">
        <f>VLOOKUP(B52,Table5[],20,FALSE)</f>
        <v>#REF!</v>
      </c>
      <c r="AH52" s="27" t="e">
        <f>IF(AD52="",NA(),AE52+Form!$B$9*AG52/1.128)</f>
        <v>#REF!</v>
      </c>
      <c r="AI52" s="27" t="e">
        <f>IF(AD52="",NA(),AE52-Form!$B$9*AG52/1.128)</f>
        <v>#REF!</v>
      </c>
      <c r="AJ52" s="27" t="e">
        <f t="shared" si="36"/>
        <v>#REF!</v>
      </c>
      <c r="AK52" s="26" t="e">
        <f t="shared" si="27"/>
        <v>#REF!</v>
      </c>
      <c r="AL52" s="26" t="e">
        <f t="shared" si="28"/>
        <v>#REF!</v>
      </c>
      <c r="AM52" s="28" t="e">
        <f>IF(Form!#REF!="","",Form!#REF!)</f>
        <v>#REF!</v>
      </c>
      <c r="AN52" s="27" t="e">
        <f>VLOOKUP(B52,Table5[],24,FALSE)</f>
        <v>#REF!</v>
      </c>
      <c r="AO52" s="26" t="e">
        <f t="shared" si="29"/>
        <v>#REF!</v>
      </c>
      <c r="AP52" s="27" t="e">
        <f>VLOOKUP(B52,Table5[],25,FALSE)</f>
        <v>#REF!</v>
      </c>
      <c r="AQ52" s="27" t="e">
        <f>IF(AM52="",NA(),AN52+Form!$B$9*AP52/1.128)</f>
        <v>#REF!</v>
      </c>
      <c r="AR52" s="27" t="e">
        <f>IF(AM52="",NA(),AN52-Form!$B$9*AP52/1.128)</f>
        <v>#REF!</v>
      </c>
      <c r="AS52" s="27" t="e">
        <f t="shared" si="37"/>
        <v>#REF!</v>
      </c>
      <c r="AT52" s="26" t="e">
        <f t="shared" si="30"/>
        <v>#REF!</v>
      </c>
      <c r="AU52" s="27" t="e">
        <f>VLOOKUP(B52,Table5[],2,FALSE)</f>
        <v>#REF!</v>
      </c>
      <c r="AV52" s="27" t="e">
        <f>VLOOKUP(B52,Table5[],3,FALSE)</f>
        <v>#REF!</v>
      </c>
      <c r="AW52" s="29" t="e">
        <f>IF(Form!#REF!="","",Form!#REF!)</f>
        <v>#REF!</v>
      </c>
    </row>
    <row r="53" spans="1:49">
      <c r="A53" s="26" t="e">
        <f>IF(Form!#REF!="","",Form!#REF!)</f>
        <v>#REF!</v>
      </c>
      <c r="B53" s="26" t="e">
        <f>IF(Form!#REF!="","",Form!#REF!)</f>
        <v>#REF!</v>
      </c>
      <c r="C53" s="26" t="e">
        <f>IF(Form!#REF!="","",Form!#REF!)</f>
        <v>#REF!</v>
      </c>
      <c r="D53" s="27" t="e">
        <f>VLOOKUP(B53,Table5[],4,FALSE)</f>
        <v>#REF!</v>
      </c>
      <c r="E53" s="26" t="e">
        <f t="shared" si="19"/>
        <v>#REF!</v>
      </c>
      <c r="F53" s="27" t="e">
        <f>VLOOKUP(B53,Table5[],5,FALSE)</f>
        <v>#REF!</v>
      </c>
      <c r="G53" s="27" t="e">
        <f>IF(C53="",NA(),D53+Form!$B$9*F53/1.128)</f>
        <v>#REF!</v>
      </c>
      <c r="H53" s="27" t="e">
        <f>IF(C53="",NA(),D53-Form!$B$9*F53/1.128)</f>
        <v>#REF!</v>
      </c>
      <c r="I53" s="27" t="e">
        <f t="shared" si="31"/>
        <v>#REF!</v>
      </c>
      <c r="J53" s="26" t="e">
        <f t="shared" si="32"/>
        <v>#REF!</v>
      </c>
      <c r="K53" s="26" t="e">
        <f t="shared" si="20"/>
        <v>#REF!</v>
      </c>
      <c r="L53" s="28" t="e">
        <f>IF(Form!#REF!="","",Form!#REF!)</f>
        <v>#REF!</v>
      </c>
      <c r="M53" s="27" t="e">
        <f>VLOOKUP(B53,Table5[],9,FALSE)</f>
        <v>#REF!</v>
      </c>
      <c r="N53" s="26" t="e">
        <f t="shared" si="21"/>
        <v>#REF!</v>
      </c>
      <c r="O53" s="27" t="e">
        <f>VLOOKUP(B53,Table5[],10,FALSE)</f>
        <v>#REF!</v>
      </c>
      <c r="P53" s="27" t="e">
        <f>IF(L53="",NA(),M53+Form!$B$9*O53/1.128)</f>
        <v>#REF!</v>
      </c>
      <c r="Q53" s="27" t="e">
        <f>IF(L53="",NA(),M53-Form!$B$9*O53/1.128)</f>
        <v>#REF!</v>
      </c>
      <c r="R53" s="27" t="e">
        <f t="shared" si="33"/>
        <v>#REF!</v>
      </c>
      <c r="S53" s="26" t="e">
        <f t="shared" si="34"/>
        <v>#REF!</v>
      </c>
      <c r="T53" s="26" t="e">
        <f t="shared" si="22"/>
        <v>#REF!</v>
      </c>
      <c r="U53" s="28" t="e">
        <f>IF(Form!#REF!="","",Form!#REF!)</f>
        <v>#REF!</v>
      </c>
      <c r="V53" s="27" t="e">
        <f>VLOOKUP(B53,Table5[],14,FALSE)</f>
        <v>#REF!</v>
      </c>
      <c r="W53" s="26" t="e">
        <f t="shared" si="23"/>
        <v>#REF!</v>
      </c>
      <c r="X53" s="27" t="e">
        <f>VLOOKUP(B53,Table5[],15,FALSE)</f>
        <v>#REF!</v>
      </c>
      <c r="Y53" s="27" t="e">
        <f>IF(U53="",NA(),V53+Form!$B$9*X53/1.128)</f>
        <v>#REF!</v>
      </c>
      <c r="Z53" s="27" t="e">
        <f>IF(U53="",NA(),V53-Form!$B$9*X53/1.128)</f>
        <v>#REF!</v>
      </c>
      <c r="AA53" s="27" t="e">
        <f t="shared" si="35"/>
        <v>#REF!</v>
      </c>
      <c r="AB53" s="26" t="e">
        <f t="shared" si="24"/>
        <v>#REF!</v>
      </c>
      <c r="AC53" s="26" t="e">
        <f t="shared" si="25"/>
        <v>#REF!</v>
      </c>
      <c r="AD53" s="28" t="e">
        <f>IF(Form!#REF!="","",Form!#REF!)</f>
        <v>#REF!</v>
      </c>
      <c r="AE53" s="27" t="e">
        <f>VLOOKUP(B53,Table5[],19,FALSE)</f>
        <v>#REF!</v>
      </c>
      <c r="AF53" s="26" t="e">
        <f t="shared" si="26"/>
        <v>#REF!</v>
      </c>
      <c r="AG53" s="27" t="e">
        <f>VLOOKUP(B53,Table5[],20,FALSE)</f>
        <v>#REF!</v>
      </c>
      <c r="AH53" s="27" t="e">
        <f>IF(AD53="",NA(),AE53+Form!$B$9*AG53/1.128)</f>
        <v>#REF!</v>
      </c>
      <c r="AI53" s="27" t="e">
        <f>IF(AD53="",NA(),AE53-Form!$B$9*AG53/1.128)</f>
        <v>#REF!</v>
      </c>
      <c r="AJ53" s="27" t="e">
        <f t="shared" si="36"/>
        <v>#REF!</v>
      </c>
      <c r="AK53" s="26" t="e">
        <f t="shared" si="27"/>
        <v>#REF!</v>
      </c>
      <c r="AL53" s="26" t="e">
        <f t="shared" si="28"/>
        <v>#REF!</v>
      </c>
      <c r="AM53" s="28" t="e">
        <f>IF(Form!#REF!="","",Form!#REF!)</f>
        <v>#REF!</v>
      </c>
      <c r="AN53" s="27" t="e">
        <f>VLOOKUP(B53,Table5[],24,FALSE)</f>
        <v>#REF!</v>
      </c>
      <c r="AO53" s="26" t="e">
        <f t="shared" si="29"/>
        <v>#REF!</v>
      </c>
      <c r="AP53" s="27" t="e">
        <f>VLOOKUP(B53,Table5[],25,FALSE)</f>
        <v>#REF!</v>
      </c>
      <c r="AQ53" s="27" t="e">
        <f>IF(AM53="",NA(),AN53+Form!$B$9*AP53/1.128)</f>
        <v>#REF!</v>
      </c>
      <c r="AR53" s="27" t="e">
        <f>IF(AM53="",NA(),AN53-Form!$B$9*AP53/1.128)</f>
        <v>#REF!</v>
      </c>
      <c r="AS53" s="27" t="e">
        <f t="shared" si="37"/>
        <v>#REF!</v>
      </c>
      <c r="AT53" s="26" t="e">
        <f t="shared" si="30"/>
        <v>#REF!</v>
      </c>
      <c r="AU53" s="27" t="e">
        <f>VLOOKUP(B53,Table5[],2,FALSE)</f>
        <v>#REF!</v>
      </c>
      <c r="AV53" s="27" t="e">
        <f>VLOOKUP(B53,Table5[],3,FALSE)</f>
        <v>#REF!</v>
      </c>
      <c r="AW53" s="29" t="e">
        <f>IF(Form!#REF!="","",Form!#REF!)</f>
        <v>#REF!</v>
      </c>
    </row>
    <row r="54" spans="1:49">
      <c r="A54" s="26" t="e">
        <f>IF(Form!#REF!="","",Form!#REF!)</f>
        <v>#REF!</v>
      </c>
      <c r="B54" s="26" t="e">
        <f>IF(Form!#REF!="","",Form!#REF!)</f>
        <v>#REF!</v>
      </c>
      <c r="C54" s="26" t="e">
        <f>IF(Form!#REF!="","",Form!#REF!)</f>
        <v>#REF!</v>
      </c>
      <c r="D54" s="27" t="e">
        <f>VLOOKUP(B54,Table5[],4,FALSE)</f>
        <v>#REF!</v>
      </c>
      <c r="E54" s="26" t="e">
        <f t="shared" si="19"/>
        <v>#REF!</v>
      </c>
      <c r="F54" s="27" t="e">
        <f>VLOOKUP(B54,Table5[],5,FALSE)</f>
        <v>#REF!</v>
      </c>
      <c r="G54" s="27" t="e">
        <f>IF(C54="",NA(),D54+Form!$B$9*F54/1.128)</f>
        <v>#REF!</v>
      </c>
      <c r="H54" s="27" t="e">
        <f>IF(C54="",NA(),D54-Form!$B$9*F54/1.128)</f>
        <v>#REF!</v>
      </c>
      <c r="I54" s="27" t="e">
        <f t="shared" si="31"/>
        <v>#REF!</v>
      </c>
      <c r="J54" s="26" t="e">
        <f t="shared" si="32"/>
        <v>#REF!</v>
      </c>
      <c r="K54" s="26" t="e">
        <f t="shared" si="20"/>
        <v>#REF!</v>
      </c>
      <c r="L54" s="28" t="e">
        <f>IF(Form!#REF!="","",Form!#REF!)</f>
        <v>#REF!</v>
      </c>
      <c r="M54" s="27" t="e">
        <f>VLOOKUP(B54,Table5[],9,FALSE)</f>
        <v>#REF!</v>
      </c>
      <c r="N54" s="26" t="e">
        <f t="shared" si="21"/>
        <v>#REF!</v>
      </c>
      <c r="O54" s="27" t="e">
        <f>VLOOKUP(B54,Table5[],10,FALSE)</f>
        <v>#REF!</v>
      </c>
      <c r="P54" s="27" t="e">
        <f>IF(L54="",NA(),M54+Form!$B$9*O54/1.128)</f>
        <v>#REF!</v>
      </c>
      <c r="Q54" s="27" t="e">
        <f>IF(L54="",NA(),M54-Form!$B$9*O54/1.128)</f>
        <v>#REF!</v>
      </c>
      <c r="R54" s="27" t="e">
        <f t="shared" si="33"/>
        <v>#REF!</v>
      </c>
      <c r="S54" s="26" t="e">
        <f t="shared" si="34"/>
        <v>#REF!</v>
      </c>
      <c r="T54" s="26" t="e">
        <f t="shared" si="22"/>
        <v>#REF!</v>
      </c>
      <c r="U54" s="28" t="e">
        <f>IF(Form!#REF!="","",Form!#REF!)</f>
        <v>#REF!</v>
      </c>
      <c r="V54" s="27" t="e">
        <f>VLOOKUP(B54,Table5[],14,FALSE)</f>
        <v>#REF!</v>
      </c>
      <c r="W54" s="26" t="e">
        <f t="shared" si="23"/>
        <v>#REF!</v>
      </c>
      <c r="X54" s="27" t="e">
        <f>VLOOKUP(B54,Table5[],15,FALSE)</f>
        <v>#REF!</v>
      </c>
      <c r="Y54" s="27" t="e">
        <f>IF(U54="",NA(),V54+Form!$B$9*X54/1.128)</f>
        <v>#REF!</v>
      </c>
      <c r="Z54" s="27" t="e">
        <f>IF(U54="",NA(),V54-Form!$B$9*X54/1.128)</f>
        <v>#REF!</v>
      </c>
      <c r="AA54" s="27" t="e">
        <f t="shared" si="35"/>
        <v>#REF!</v>
      </c>
      <c r="AB54" s="26" t="e">
        <f t="shared" si="24"/>
        <v>#REF!</v>
      </c>
      <c r="AC54" s="26" t="e">
        <f t="shared" si="25"/>
        <v>#REF!</v>
      </c>
      <c r="AD54" s="28" t="e">
        <f>IF(Form!#REF!="","",Form!#REF!)</f>
        <v>#REF!</v>
      </c>
      <c r="AE54" s="27" t="e">
        <f>VLOOKUP(B54,Table5[],19,FALSE)</f>
        <v>#REF!</v>
      </c>
      <c r="AF54" s="26" t="e">
        <f t="shared" si="26"/>
        <v>#REF!</v>
      </c>
      <c r="AG54" s="27" t="e">
        <f>VLOOKUP(B54,Table5[],20,FALSE)</f>
        <v>#REF!</v>
      </c>
      <c r="AH54" s="27" t="e">
        <f>IF(AD54="",NA(),AE54+Form!$B$9*AG54/1.128)</f>
        <v>#REF!</v>
      </c>
      <c r="AI54" s="27" t="e">
        <f>IF(AD54="",NA(),AE54-Form!$B$9*AG54/1.128)</f>
        <v>#REF!</v>
      </c>
      <c r="AJ54" s="27" t="e">
        <f t="shared" si="36"/>
        <v>#REF!</v>
      </c>
      <c r="AK54" s="26" t="e">
        <f t="shared" si="27"/>
        <v>#REF!</v>
      </c>
      <c r="AL54" s="26" t="e">
        <f t="shared" si="28"/>
        <v>#REF!</v>
      </c>
      <c r="AM54" s="28" t="e">
        <f>IF(Form!#REF!="","",Form!#REF!)</f>
        <v>#REF!</v>
      </c>
      <c r="AN54" s="27" t="e">
        <f>VLOOKUP(B54,Table5[],24,FALSE)</f>
        <v>#REF!</v>
      </c>
      <c r="AO54" s="26" t="e">
        <f t="shared" si="29"/>
        <v>#REF!</v>
      </c>
      <c r="AP54" s="27" t="e">
        <f>VLOOKUP(B54,Table5[],25,FALSE)</f>
        <v>#REF!</v>
      </c>
      <c r="AQ54" s="27" t="e">
        <f>IF(AM54="",NA(),AN54+Form!$B$9*AP54/1.128)</f>
        <v>#REF!</v>
      </c>
      <c r="AR54" s="27" t="e">
        <f>IF(AM54="",NA(),AN54-Form!$B$9*AP54/1.128)</f>
        <v>#REF!</v>
      </c>
      <c r="AS54" s="27" t="e">
        <f t="shared" si="37"/>
        <v>#REF!</v>
      </c>
      <c r="AT54" s="26" t="e">
        <f t="shared" si="30"/>
        <v>#REF!</v>
      </c>
      <c r="AU54" s="27" t="e">
        <f>VLOOKUP(B54,Table5[],2,FALSE)</f>
        <v>#REF!</v>
      </c>
      <c r="AV54" s="27" t="e">
        <f>VLOOKUP(B54,Table5[],3,FALSE)</f>
        <v>#REF!</v>
      </c>
      <c r="AW54" s="29" t="e">
        <f>IF(Form!#REF!="","",Form!#REF!)</f>
        <v>#REF!</v>
      </c>
    </row>
    <row r="55" spans="1:49">
      <c r="A55" s="26" t="e">
        <f>IF(Form!#REF!="","",Form!#REF!)</f>
        <v>#REF!</v>
      </c>
      <c r="B55" s="26" t="e">
        <f>IF(Form!#REF!="","",Form!#REF!)</f>
        <v>#REF!</v>
      </c>
      <c r="C55" s="26" t="e">
        <f>IF(Form!#REF!="","",Form!#REF!)</f>
        <v>#REF!</v>
      </c>
      <c r="D55" s="27" t="e">
        <f>VLOOKUP(B55,Table5[],4,FALSE)</f>
        <v>#REF!</v>
      </c>
      <c r="E55" s="26" t="e">
        <f t="shared" si="19"/>
        <v>#REF!</v>
      </c>
      <c r="F55" s="27" t="e">
        <f>VLOOKUP(B55,Table5[],5,FALSE)</f>
        <v>#REF!</v>
      </c>
      <c r="G55" s="27" t="e">
        <f>IF(C55="",NA(),D55+Form!$B$9*F55/1.128)</f>
        <v>#REF!</v>
      </c>
      <c r="H55" s="27" t="e">
        <f>IF(C55="",NA(),D55-Form!$B$9*F55/1.128)</f>
        <v>#REF!</v>
      </c>
      <c r="I55" s="27" t="e">
        <f t="shared" si="31"/>
        <v>#REF!</v>
      </c>
      <c r="J55" s="26" t="e">
        <f t="shared" si="32"/>
        <v>#REF!</v>
      </c>
      <c r="K55" s="26" t="e">
        <f t="shared" si="20"/>
        <v>#REF!</v>
      </c>
      <c r="L55" s="28" t="e">
        <f>IF(Form!#REF!="","",Form!#REF!)</f>
        <v>#REF!</v>
      </c>
      <c r="M55" s="27" t="e">
        <f>VLOOKUP(B55,Table5[],9,FALSE)</f>
        <v>#REF!</v>
      </c>
      <c r="N55" s="26" t="e">
        <f t="shared" si="21"/>
        <v>#REF!</v>
      </c>
      <c r="O55" s="27" t="e">
        <f>VLOOKUP(B55,Table5[],10,FALSE)</f>
        <v>#REF!</v>
      </c>
      <c r="P55" s="27" t="e">
        <f>IF(L55="",NA(),M55+Form!$B$9*O55/1.128)</f>
        <v>#REF!</v>
      </c>
      <c r="Q55" s="27" t="e">
        <f>IF(L55="",NA(),M55-Form!$B$9*O55/1.128)</f>
        <v>#REF!</v>
      </c>
      <c r="R55" s="27" t="e">
        <f t="shared" si="33"/>
        <v>#REF!</v>
      </c>
      <c r="S55" s="26" t="e">
        <f t="shared" si="34"/>
        <v>#REF!</v>
      </c>
      <c r="T55" s="26" t="e">
        <f t="shared" si="22"/>
        <v>#REF!</v>
      </c>
      <c r="U55" s="28" t="e">
        <f>IF(Form!#REF!="","",Form!#REF!)</f>
        <v>#REF!</v>
      </c>
      <c r="V55" s="27" t="e">
        <f>VLOOKUP(B55,Table5[],14,FALSE)</f>
        <v>#REF!</v>
      </c>
      <c r="W55" s="26" t="e">
        <f t="shared" si="23"/>
        <v>#REF!</v>
      </c>
      <c r="X55" s="27" t="e">
        <f>VLOOKUP(B55,Table5[],15,FALSE)</f>
        <v>#REF!</v>
      </c>
      <c r="Y55" s="27" t="e">
        <f>IF(U55="",NA(),V55+Form!$B$9*X55/1.128)</f>
        <v>#REF!</v>
      </c>
      <c r="Z55" s="27" t="e">
        <f>IF(U55="",NA(),V55-Form!$B$9*X55/1.128)</f>
        <v>#REF!</v>
      </c>
      <c r="AA55" s="27" t="e">
        <f t="shared" si="35"/>
        <v>#REF!</v>
      </c>
      <c r="AB55" s="26" t="e">
        <f t="shared" si="24"/>
        <v>#REF!</v>
      </c>
      <c r="AC55" s="26" t="e">
        <f t="shared" si="25"/>
        <v>#REF!</v>
      </c>
      <c r="AD55" s="28" t="e">
        <f>IF(Form!#REF!="","",Form!#REF!)</f>
        <v>#REF!</v>
      </c>
      <c r="AE55" s="27" t="e">
        <f>VLOOKUP(B55,Table5[],19,FALSE)</f>
        <v>#REF!</v>
      </c>
      <c r="AF55" s="26" t="e">
        <f t="shared" si="26"/>
        <v>#REF!</v>
      </c>
      <c r="AG55" s="27" t="e">
        <f>VLOOKUP(B55,Table5[],20,FALSE)</f>
        <v>#REF!</v>
      </c>
      <c r="AH55" s="27" t="e">
        <f>IF(AD55="",NA(),AE55+Form!$B$9*AG55/1.128)</f>
        <v>#REF!</v>
      </c>
      <c r="AI55" s="27" t="e">
        <f>IF(AD55="",NA(),AE55-Form!$B$9*AG55/1.128)</f>
        <v>#REF!</v>
      </c>
      <c r="AJ55" s="27" t="e">
        <f t="shared" si="36"/>
        <v>#REF!</v>
      </c>
      <c r="AK55" s="26" t="e">
        <f t="shared" si="27"/>
        <v>#REF!</v>
      </c>
      <c r="AL55" s="26" t="e">
        <f t="shared" si="28"/>
        <v>#REF!</v>
      </c>
      <c r="AM55" s="28" t="e">
        <f>IF(Form!#REF!="","",Form!#REF!)</f>
        <v>#REF!</v>
      </c>
      <c r="AN55" s="27" t="e">
        <f>VLOOKUP(B55,Table5[],24,FALSE)</f>
        <v>#REF!</v>
      </c>
      <c r="AO55" s="26" t="e">
        <f t="shared" si="29"/>
        <v>#REF!</v>
      </c>
      <c r="AP55" s="27" t="e">
        <f>VLOOKUP(B55,Table5[],25,FALSE)</f>
        <v>#REF!</v>
      </c>
      <c r="AQ55" s="27" t="e">
        <f>IF(AM55="",NA(),AN55+Form!$B$9*AP55/1.128)</f>
        <v>#REF!</v>
      </c>
      <c r="AR55" s="27" t="e">
        <f>IF(AM55="",NA(),AN55-Form!$B$9*AP55/1.128)</f>
        <v>#REF!</v>
      </c>
      <c r="AS55" s="27" t="e">
        <f t="shared" si="37"/>
        <v>#REF!</v>
      </c>
      <c r="AT55" s="26" t="e">
        <f t="shared" si="30"/>
        <v>#REF!</v>
      </c>
      <c r="AU55" s="27" t="e">
        <f>VLOOKUP(B55,Table5[],2,FALSE)</f>
        <v>#REF!</v>
      </c>
      <c r="AV55" s="27" t="e">
        <f>VLOOKUP(B55,Table5[],3,FALSE)</f>
        <v>#REF!</v>
      </c>
      <c r="AW55" s="29" t="e">
        <f>IF(Form!#REF!="","",Form!#REF!)</f>
        <v>#REF!</v>
      </c>
    </row>
    <row r="56" spans="1:49">
      <c r="A56" s="26" t="e">
        <f>IF(Form!#REF!="","",Form!#REF!)</f>
        <v>#REF!</v>
      </c>
      <c r="B56" s="26" t="e">
        <f>IF(Form!#REF!="","",Form!#REF!)</f>
        <v>#REF!</v>
      </c>
      <c r="C56" s="26" t="e">
        <f>IF(Form!#REF!="","",Form!#REF!)</f>
        <v>#REF!</v>
      </c>
      <c r="D56" s="27" t="e">
        <f>VLOOKUP(B56,Table5[],4,FALSE)</f>
        <v>#REF!</v>
      </c>
      <c r="E56" s="26" t="e">
        <f t="shared" si="19"/>
        <v>#REF!</v>
      </c>
      <c r="F56" s="27" t="e">
        <f>VLOOKUP(B56,Table5[],5,FALSE)</f>
        <v>#REF!</v>
      </c>
      <c r="G56" s="27" t="e">
        <f>IF(C56="",NA(),D56+Form!$B$9*F56/1.128)</f>
        <v>#REF!</v>
      </c>
      <c r="H56" s="27" t="e">
        <f>IF(C56="",NA(),D56-Form!$B$9*F56/1.128)</f>
        <v>#REF!</v>
      </c>
      <c r="I56" s="27" t="e">
        <f t="shared" si="31"/>
        <v>#REF!</v>
      </c>
      <c r="J56" s="26" t="e">
        <f t="shared" si="32"/>
        <v>#REF!</v>
      </c>
      <c r="K56" s="26" t="e">
        <f t="shared" si="20"/>
        <v>#REF!</v>
      </c>
      <c r="L56" s="28" t="e">
        <f>IF(Form!#REF!="","",Form!#REF!)</f>
        <v>#REF!</v>
      </c>
      <c r="M56" s="27" t="e">
        <f>VLOOKUP(B56,Table5[],9,FALSE)</f>
        <v>#REF!</v>
      </c>
      <c r="N56" s="26" t="e">
        <f t="shared" si="21"/>
        <v>#REF!</v>
      </c>
      <c r="O56" s="27" t="e">
        <f>VLOOKUP(B56,Table5[],10,FALSE)</f>
        <v>#REF!</v>
      </c>
      <c r="P56" s="27" t="e">
        <f>IF(L56="",NA(),M56+Form!$B$9*O56/1.128)</f>
        <v>#REF!</v>
      </c>
      <c r="Q56" s="27" t="e">
        <f>IF(L56="",NA(),M56-Form!$B$9*O56/1.128)</f>
        <v>#REF!</v>
      </c>
      <c r="R56" s="27" t="e">
        <f t="shared" si="33"/>
        <v>#REF!</v>
      </c>
      <c r="S56" s="26" t="e">
        <f t="shared" si="34"/>
        <v>#REF!</v>
      </c>
      <c r="T56" s="26" t="e">
        <f t="shared" si="22"/>
        <v>#REF!</v>
      </c>
      <c r="U56" s="28" t="e">
        <f>IF(Form!#REF!="","",Form!#REF!)</f>
        <v>#REF!</v>
      </c>
      <c r="V56" s="27" t="e">
        <f>VLOOKUP(B56,Table5[],14,FALSE)</f>
        <v>#REF!</v>
      </c>
      <c r="W56" s="26" t="e">
        <f t="shared" si="23"/>
        <v>#REF!</v>
      </c>
      <c r="X56" s="27" t="e">
        <f>VLOOKUP(B56,Table5[],15,FALSE)</f>
        <v>#REF!</v>
      </c>
      <c r="Y56" s="27" t="e">
        <f>IF(U56="",NA(),V56+Form!$B$9*X56/1.128)</f>
        <v>#REF!</v>
      </c>
      <c r="Z56" s="27" t="e">
        <f>IF(U56="",NA(),V56-Form!$B$9*X56/1.128)</f>
        <v>#REF!</v>
      </c>
      <c r="AA56" s="27" t="e">
        <f t="shared" si="35"/>
        <v>#REF!</v>
      </c>
      <c r="AB56" s="26" t="e">
        <f t="shared" si="24"/>
        <v>#REF!</v>
      </c>
      <c r="AC56" s="26" t="e">
        <f t="shared" si="25"/>
        <v>#REF!</v>
      </c>
      <c r="AD56" s="28" t="e">
        <f>IF(Form!#REF!="","",Form!#REF!)</f>
        <v>#REF!</v>
      </c>
      <c r="AE56" s="27" t="e">
        <f>VLOOKUP(B56,Table5[],19,FALSE)</f>
        <v>#REF!</v>
      </c>
      <c r="AF56" s="26" t="e">
        <f t="shared" si="26"/>
        <v>#REF!</v>
      </c>
      <c r="AG56" s="27" t="e">
        <f>VLOOKUP(B56,Table5[],20,FALSE)</f>
        <v>#REF!</v>
      </c>
      <c r="AH56" s="27" t="e">
        <f>IF(AD56="",NA(),AE56+Form!$B$9*AG56/1.128)</f>
        <v>#REF!</v>
      </c>
      <c r="AI56" s="27" t="e">
        <f>IF(AD56="",NA(),AE56-Form!$B$9*AG56/1.128)</f>
        <v>#REF!</v>
      </c>
      <c r="AJ56" s="27" t="e">
        <f t="shared" si="36"/>
        <v>#REF!</v>
      </c>
      <c r="AK56" s="26" t="e">
        <f t="shared" si="27"/>
        <v>#REF!</v>
      </c>
      <c r="AL56" s="26" t="e">
        <f t="shared" si="28"/>
        <v>#REF!</v>
      </c>
      <c r="AM56" s="28" t="e">
        <f>IF(Form!#REF!="","",Form!#REF!)</f>
        <v>#REF!</v>
      </c>
      <c r="AN56" s="27" t="e">
        <f>VLOOKUP(B56,Table5[],24,FALSE)</f>
        <v>#REF!</v>
      </c>
      <c r="AO56" s="26" t="e">
        <f t="shared" si="29"/>
        <v>#REF!</v>
      </c>
      <c r="AP56" s="27" t="e">
        <f>VLOOKUP(B56,Table5[],25,FALSE)</f>
        <v>#REF!</v>
      </c>
      <c r="AQ56" s="27" t="e">
        <f>IF(AM56="",NA(),AN56+Form!$B$9*AP56/1.128)</f>
        <v>#REF!</v>
      </c>
      <c r="AR56" s="27" t="e">
        <f>IF(AM56="",NA(),AN56-Form!$B$9*AP56/1.128)</f>
        <v>#REF!</v>
      </c>
      <c r="AS56" s="27" t="e">
        <f t="shared" si="37"/>
        <v>#REF!</v>
      </c>
      <c r="AT56" s="26" t="e">
        <f t="shared" si="30"/>
        <v>#REF!</v>
      </c>
      <c r="AU56" s="27" t="e">
        <f>VLOOKUP(B56,Table5[],2,FALSE)</f>
        <v>#REF!</v>
      </c>
      <c r="AV56" s="27" t="e">
        <f>VLOOKUP(B56,Table5[],3,FALSE)</f>
        <v>#REF!</v>
      </c>
      <c r="AW56" s="29" t="e">
        <f>IF(Form!#REF!="","",Form!#REF!)</f>
        <v>#REF!</v>
      </c>
    </row>
    <row r="57" spans="1:49">
      <c r="A57" s="26" t="e">
        <f>IF(Form!#REF!="","",Form!#REF!)</f>
        <v>#REF!</v>
      </c>
      <c r="B57" s="26" t="e">
        <f>IF(Form!#REF!="","",Form!#REF!)</f>
        <v>#REF!</v>
      </c>
      <c r="C57" s="26" t="e">
        <f>IF(Form!#REF!="","",Form!#REF!)</f>
        <v>#REF!</v>
      </c>
      <c r="D57" s="27" t="e">
        <f>VLOOKUP(B57,Table5[],4,FALSE)</f>
        <v>#REF!</v>
      </c>
      <c r="E57" s="26" t="e">
        <f t="shared" si="19"/>
        <v>#REF!</v>
      </c>
      <c r="F57" s="27" t="e">
        <f>VLOOKUP(B57,Table5[],5,FALSE)</f>
        <v>#REF!</v>
      </c>
      <c r="G57" s="27" t="e">
        <f>IF(C57="",NA(),D57+Form!$B$9*F57/1.128)</f>
        <v>#REF!</v>
      </c>
      <c r="H57" s="27" t="e">
        <f>IF(C57="",NA(),D57-Form!$B$9*F57/1.128)</f>
        <v>#REF!</v>
      </c>
      <c r="I57" s="27" t="e">
        <f t="shared" si="31"/>
        <v>#REF!</v>
      </c>
      <c r="J57" s="26" t="e">
        <f t="shared" si="32"/>
        <v>#REF!</v>
      </c>
      <c r="K57" s="26" t="e">
        <f t="shared" si="20"/>
        <v>#REF!</v>
      </c>
      <c r="L57" s="28" t="e">
        <f>IF(Form!#REF!="","",Form!#REF!)</f>
        <v>#REF!</v>
      </c>
      <c r="M57" s="27" t="e">
        <f>VLOOKUP(B57,Table5[],9,FALSE)</f>
        <v>#REF!</v>
      </c>
      <c r="N57" s="26" t="e">
        <f t="shared" si="21"/>
        <v>#REF!</v>
      </c>
      <c r="O57" s="27" t="e">
        <f>VLOOKUP(B57,Table5[],10,FALSE)</f>
        <v>#REF!</v>
      </c>
      <c r="P57" s="27" t="e">
        <f>IF(L57="",NA(),M57+Form!$B$9*O57/1.128)</f>
        <v>#REF!</v>
      </c>
      <c r="Q57" s="27" t="e">
        <f>IF(L57="",NA(),M57-Form!$B$9*O57/1.128)</f>
        <v>#REF!</v>
      </c>
      <c r="R57" s="27" t="e">
        <f t="shared" si="33"/>
        <v>#REF!</v>
      </c>
      <c r="S57" s="26" t="e">
        <f t="shared" si="34"/>
        <v>#REF!</v>
      </c>
      <c r="T57" s="26" t="e">
        <f t="shared" si="22"/>
        <v>#REF!</v>
      </c>
      <c r="U57" s="28" t="e">
        <f>IF(Form!#REF!="","",Form!#REF!)</f>
        <v>#REF!</v>
      </c>
      <c r="V57" s="27" t="e">
        <f>VLOOKUP(B57,Table5[],14,FALSE)</f>
        <v>#REF!</v>
      </c>
      <c r="W57" s="26" t="e">
        <f t="shared" si="23"/>
        <v>#REF!</v>
      </c>
      <c r="X57" s="27" t="e">
        <f>VLOOKUP(B57,Table5[],15,FALSE)</f>
        <v>#REF!</v>
      </c>
      <c r="Y57" s="27" t="e">
        <f>IF(U57="",NA(),V57+Form!$B$9*X57/1.128)</f>
        <v>#REF!</v>
      </c>
      <c r="Z57" s="27" t="e">
        <f>IF(U57="",NA(),V57-Form!$B$9*X57/1.128)</f>
        <v>#REF!</v>
      </c>
      <c r="AA57" s="27" t="e">
        <f t="shared" si="35"/>
        <v>#REF!</v>
      </c>
      <c r="AB57" s="26" t="e">
        <f t="shared" si="24"/>
        <v>#REF!</v>
      </c>
      <c r="AC57" s="26" t="e">
        <f t="shared" si="25"/>
        <v>#REF!</v>
      </c>
      <c r="AD57" s="28" t="e">
        <f>IF(Form!#REF!="","",Form!#REF!)</f>
        <v>#REF!</v>
      </c>
      <c r="AE57" s="27" t="e">
        <f>VLOOKUP(B57,Table5[],19,FALSE)</f>
        <v>#REF!</v>
      </c>
      <c r="AF57" s="26" t="e">
        <f t="shared" si="26"/>
        <v>#REF!</v>
      </c>
      <c r="AG57" s="27" t="e">
        <f>VLOOKUP(B57,Table5[],20,FALSE)</f>
        <v>#REF!</v>
      </c>
      <c r="AH57" s="27" t="e">
        <f>IF(AD57="",NA(),AE57+Form!$B$9*AG57/1.128)</f>
        <v>#REF!</v>
      </c>
      <c r="AI57" s="27" t="e">
        <f>IF(AD57="",NA(),AE57-Form!$B$9*AG57/1.128)</f>
        <v>#REF!</v>
      </c>
      <c r="AJ57" s="27" t="e">
        <f t="shared" si="36"/>
        <v>#REF!</v>
      </c>
      <c r="AK57" s="26" t="e">
        <f t="shared" si="27"/>
        <v>#REF!</v>
      </c>
      <c r="AL57" s="26" t="e">
        <f t="shared" si="28"/>
        <v>#REF!</v>
      </c>
      <c r="AM57" s="28" t="e">
        <f>IF(Form!#REF!="","",Form!#REF!)</f>
        <v>#REF!</v>
      </c>
      <c r="AN57" s="27" t="e">
        <f>VLOOKUP(B57,Table5[],24,FALSE)</f>
        <v>#REF!</v>
      </c>
      <c r="AO57" s="26" t="e">
        <f t="shared" si="29"/>
        <v>#REF!</v>
      </c>
      <c r="AP57" s="27" t="e">
        <f>VLOOKUP(B57,Table5[],25,FALSE)</f>
        <v>#REF!</v>
      </c>
      <c r="AQ57" s="27" t="e">
        <f>IF(AM57="",NA(),AN57+Form!$B$9*AP57/1.128)</f>
        <v>#REF!</v>
      </c>
      <c r="AR57" s="27" t="e">
        <f>IF(AM57="",NA(),AN57-Form!$B$9*AP57/1.128)</f>
        <v>#REF!</v>
      </c>
      <c r="AS57" s="27" t="e">
        <f t="shared" si="37"/>
        <v>#REF!</v>
      </c>
      <c r="AT57" s="26" t="e">
        <f t="shared" si="30"/>
        <v>#REF!</v>
      </c>
      <c r="AU57" s="27" t="e">
        <f>VLOOKUP(B57,Table5[],2,FALSE)</f>
        <v>#REF!</v>
      </c>
      <c r="AV57" s="27" t="e">
        <f>VLOOKUP(B57,Table5[],3,FALSE)</f>
        <v>#REF!</v>
      </c>
      <c r="AW57" s="29" t="e">
        <f>IF(Form!#REF!="","",Form!#REF!)</f>
        <v>#REF!</v>
      </c>
    </row>
    <row r="58" spans="1:49">
      <c r="A58" s="26" t="e">
        <f>IF(Form!#REF!="","",Form!#REF!)</f>
        <v>#REF!</v>
      </c>
      <c r="B58" s="26" t="e">
        <f>IF(Form!#REF!="","",Form!#REF!)</f>
        <v>#REF!</v>
      </c>
      <c r="C58" s="26" t="e">
        <f>IF(Form!#REF!="","",Form!#REF!)</f>
        <v>#REF!</v>
      </c>
      <c r="D58" s="27" t="e">
        <f>VLOOKUP(B58,Table5[],4,FALSE)</f>
        <v>#REF!</v>
      </c>
      <c r="E58" s="26" t="e">
        <f t="shared" si="19"/>
        <v>#REF!</v>
      </c>
      <c r="F58" s="27" t="e">
        <f>VLOOKUP(B58,Table5[],5,FALSE)</f>
        <v>#REF!</v>
      </c>
      <c r="G58" s="27" t="e">
        <f>IF(C58="",NA(),D58+Form!$B$9*F58/1.128)</f>
        <v>#REF!</v>
      </c>
      <c r="H58" s="27" t="e">
        <f>IF(C58="",NA(),D58-Form!$B$9*F58/1.128)</f>
        <v>#REF!</v>
      </c>
      <c r="I58" s="27" t="e">
        <f t="shared" si="31"/>
        <v>#REF!</v>
      </c>
      <c r="J58" s="26" t="e">
        <f t="shared" si="32"/>
        <v>#REF!</v>
      </c>
      <c r="K58" s="26" t="e">
        <f t="shared" si="20"/>
        <v>#REF!</v>
      </c>
      <c r="L58" s="28" t="e">
        <f>IF(Form!#REF!="","",Form!#REF!)</f>
        <v>#REF!</v>
      </c>
      <c r="M58" s="27" t="e">
        <f>VLOOKUP(B58,Table5[],9,FALSE)</f>
        <v>#REF!</v>
      </c>
      <c r="N58" s="26" t="e">
        <f t="shared" si="21"/>
        <v>#REF!</v>
      </c>
      <c r="O58" s="27" t="e">
        <f>VLOOKUP(B58,Table5[],10,FALSE)</f>
        <v>#REF!</v>
      </c>
      <c r="P58" s="27" t="e">
        <f>IF(L58="",NA(),M58+Form!$B$9*O58/1.128)</f>
        <v>#REF!</v>
      </c>
      <c r="Q58" s="27" t="e">
        <f>IF(L58="",NA(),M58-Form!$B$9*O58/1.128)</f>
        <v>#REF!</v>
      </c>
      <c r="R58" s="27" t="e">
        <f t="shared" si="33"/>
        <v>#REF!</v>
      </c>
      <c r="S58" s="26" t="e">
        <f t="shared" si="34"/>
        <v>#REF!</v>
      </c>
      <c r="T58" s="26" t="e">
        <f t="shared" si="22"/>
        <v>#REF!</v>
      </c>
      <c r="U58" s="28" t="e">
        <f>IF(Form!#REF!="","",Form!#REF!)</f>
        <v>#REF!</v>
      </c>
      <c r="V58" s="27" t="e">
        <f>VLOOKUP(B58,Table5[],14,FALSE)</f>
        <v>#REF!</v>
      </c>
      <c r="W58" s="26" t="e">
        <f t="shared" si="23"/>
        <v>#REF!</v>
      </c>
      <c r="X58" s="27" t="e">
        <f>VLOOKUP(B58,Table5[],15,FALSE)</f>
        <v>#REF!</v>
      </c>
      <c r="Y58" s="27" t="e">
        <f>IF(U58="",NA(),V58+Form!$B$9*X58/1.128)</f>
        <v>#REF!</v>
      </c>
      <c r="Z58" s="27" t="e">
        <f>IF(U58="",NA(),V58-Form!$B$9*X58/1.128)</f>
        <v>#REF!</v>
      </c>
      <c r="AA58" s="27" t="e">
        <f t="shared" si="35"/>
        <v>#REF!</v>
      </c>
      <c r="AB58" s="26" t="e">
        <f t="shared" si="24"/>
        <v>#REF!</v>
      </c>
      <c r="AC58" s="26" t="e">
        <f t="shared" si="25"/>
        <v>#REF!</v>
      </c>
      <c r="AD58" s="28" t="e">
        <f>IF(Form!#REF!="","",Form!#REF!)</f>
        <v>#REF!</v>
      </c>
      <c r="AE58" s="27" t="e">
        <f>VLOOKUP(B58,Table5[],19,FALSE)</f>
        <v>#REF!</v>
      </c>
      <c r="AF58" s="26" t="e">
        <f t="shared" si="26"/>
        <v>#REF!</v>
      </c>
      <c r="AG58" s="27" t="e">
        <f>VLOOKUP(B58,Table5[],20,FALSE)</f>
        <v>#REF!</v>
      </c>
      <c r="AH58" s="27" t="e">
        <f>IF(AD58="",NA(),AE58+Form!$B$9*AG58/1.128)</f>
        <v>#REF!</v>
      </c>
      <c r="AI58" s="27" t="e">
        <f>IF(AD58="",NA(),AE58-Form!$B$9*AG58/1.128)</f>
        <v>#REF!</v>
      </c>
      <c r="AJ58" s="27" t="e">
        <f t="shared" si="36"/>
        <v>#REF!</v>
      </c>
      <c r="AK58" s="26" t="e">
        <f t="shared" si="27"/>
        <v>#REF!</v>
      </c>
      <c r="AL58" s="26" t="e">
        <f t="shared" si="28"/>
        <v>#REF!</v>
      </c>
      <c r="AM58" s="28" t="e">
        <f>IF(Form!#REF!="","",Form!#REF!)</f>
        <v>#REF!</v>
      </c>
      <c r="AN58" s="27" t="e">
        <f>VLOOKUP(B58,Table5[],24,FALSE)</f>
        <v>#REF!</v>
      </c>
      <c r="AO58" s="26" t="e">
        <f t="shared" si="29"/>
        <v>#REF!</v>
      </c>
      <c r="AP58" s="27" t="e">
        <f>VLOOKUP(B58,Table5[],25,FALSE)</f>
        <v>#REF!</v>
      </c>
      <c r="AQ58" s="27" t="e">
        <f>IF(AM58="",NA(),AN58+Form!$B$9*AP58/1.128)</f>
        <v>#REF!</v>
      </c>
      <c r="AR58" s="27" t="e">
        <f>IF(AM58="",NA(),AN58-Form!$B$9*AP58/1.128)</f>
        <v>#REF!</v>
      </c>
      <c r="AS58" s="27" t="e">
        <f t="shared" si="37"/>
        <v>#REF!</v>
      </c>
      <c r="AT58" s="26" t="e">
        <f t="shared" si="30"/>
        <v>#REF!</v>
      </c>
      <c r="AU58" s="27" t="e">
        <f>VLOOKUP(B58,Table5[],2,FALSE)</f>
        <v>#REF!</v>
      </c>
      <c r="AV58" s="27" t="e">
        <f>VLOOKUP(B58,Table5[],3,FALSE)</f>
        <v>#REF!</v>
      </c>
      <c r="AW58" s="29" t="e">
        <f>IF(Form!#REF!="","",Form!#REF!)</f>
        <v>#REF!</v>
      </c>
    </row>
    <row r="59" spans="1:49">
      <c r="A59" s="26" t="e">
        <f>IF(Form!#REF!="","",Form!#REF!)</f>
        <v>#REF!</v>
      </c>
      <c r="B59" s="26" t="e">
        <f>IF(Form!#REF!="","",Form!#REF!)</f>
        <v>#REF!</v>
      </c>
      <c r="C59" s="26" t="e">
        <f>IF(Form!#REF!="","",Form!#REF!)</f>
        <v>#REF!</v>
      </c>
      <c r="D59" s="27" t="e">
        <f>VLOOKUP(B59,Table5[],4,FALSE)</f>
        <v>#REF!</v>
      </c>
      <c r="E59" s="26" t="e">
        <f t="shared" si="19"/>
        <v>#REF!</v>
      </c>
      <c r="F59" s="27" t="e">
        <f>VLOOKUP(B59,Table5[],5,FALSE)</f>
        <v>#REF!</v>
      </c>
      <c r="G59" s="27" t="e">
        <f>IF(C59="",NA(),D59+Form!$B$9*F59/1.128)</f>
        <v>#REF!</v>
      </c>
      <c r="H59" s="27" t="e">
        <f>IF(C59="",NA(),D59-Form!$B$9*F59/1.128)</f>
        <v>#REF!</v>
      </c>
      <c r="I59" s="27" t="e">
        <f t="shared" si="31"/>
        <v>#REF!</v>
      </c>
      <c r="J59" s="26" t="e">
        <f t="shared" si="32"/>
        <v>#REF!</v>
      </c>
      <c r="K59" s="26" t="e">
        <f t="shared" si="20"/>
        <v>#REF!</v>
      </c>
      <c r="L59" s="28" t="e">
        <f>IF(Form!#REF!="","",Form!#REF!)</f>
        <v>#REF!</v>
      </c>
      <c r="M59" s="27" t="e">
        <f>VLOOKUP(B59,Table5[],9,FALSE)</f>
        <v>#REF!</v>
      </c>
      <c r="N59" s="26" t="e">
        <f t="shared" si="21"/>
        <v>#REF!</v>
      </c>
      <c r="O59" s="27" t="e">
        <f>VLOOKUP(B59,Table5[],10,FALSE)</f>
        <v>#REF!</v>
      </c>
      <c r="P59" s="27" t="e">
        <f>IF(L59="",NA(),M59+Form!$B$9*O59/1.128)</f>
        <v>#REF!</v>
      </c>
      <c r="Q59" s="27" t="e">
        <f>IF(L59="",NA(),M59-Form!$B$9*O59/1.128)</f>
        <v>#REF!</v>
      </c>
      <c r="R59" s="27" t="e">
        <f t="shared" si="33"/>
        <v>#REF!</v>
      </c>
      <c r="S59" s="26" t="e">
        <f t="shared" si="34"/>
        <v>#REF!</v>
      </c>
      <c r="T59" s="26" t="e">
        <f t="shared" si="22"/>
        <v>#REF!</v>
      </c>
      <c r="U59" s="28" t="e">
        <f>IF(Form!#REF!="","",Form!#REF!)</f>
        <v>#REF!</v>
      </c>
      <c r="V59" s="27" t="e">
        <f>VLOOKUP(B59,Table5[],14,FALSE)</f>
        <v>#REF!</v>
      </c>
      <c r="W59" s="26" t="e">
        <f t="shared" si="23"/>
        <v>#REF!</v>
      </c>
      <c r="X59" s="27" t="e">
        <f>VLOOKUP(B59,Table5[],15,FALSE)</f>
        <v>#REF!</v>
      </c>
      <c r="Y59" s="27" t="e">
        <f>IF(U59="",NA(),V59+Form!$B$9*X59/1.128)</f>
        <v>#REF!</v>
      </c>
      <c r="Z59" s="27" t="e">
        <f>IF(U59="",NA(),V59-Form!$B$9*X59/1.128)</f>
        <v>#REF!</v>
      </c>
      <c r="AA59" s="27" t="e">
        <f t="shared" si="35"/>
        <v>#REF!</v>
      </c>
      <c r="AB59" s="26" t="e">
        <f t="shared" si="24"/>
        <v>#REF!</v>
      </c>
      <c r="AC59" s="26" t="e">
        <f t="shared" si="25"/>
        <v>#REF!</v>
      </c>
      <c r="AD59" s="28" t="e">
        <f>IF(Form!#REF!="","",Form!#REF!)</f>
        <v>#REF!</v>
      </c>
      <c r="AE59" s="27" t="e">
        <f>VLOOKUP(B59,Table5[],19,FALSE)</f>
        <v>#REF!</v>
      </c>
      <c r="AF59" s="26" t="e">
        <f t="shared" si="26"/>
        <v>#REF!</v>
      </c>
      <c r="AG59" s="27" t="e">
        <f>VLOOKUP(B59,Table5[],20,FALSE)</f>
        <v>#REF!</v>
      </c>
      <c r="AH59" s="27" t="e">
        <f>IF(AD59="",NA(),AE59+Form!$B$9*AG59/1.128)</f>
        <v>#REF!</v>
      </c>
      <c r="AI59" s="27" t="e">
        <f>IF(AD59="",NA(),AE59-Form!$B$9*AG59/1.128)</f>
        <v>#REF!</v>
      </c>
      <c r="AJ59" s="27" t="e">
        <f t="shared" si="36"/>
        <v>#REF!</v>
      </c>
      <c r="AK59" s="26" t="e">
        <f t="shared" si="27"/>
        <v>#REF!</v>
      </c>
      <c r="AL59" s="26" t="e">
        <f t="shared" si="28"/>
        <v>#REF!</v>
      </c>
      <c r="AM59" s="28" t="e">
        <f>IF(Form!#REF!="","",Form!#REF!)</f>
        <v>#REF!</v>
      </c>
      <c r="AN59" s="27" t="e">
        <f>VLOOKUP(B59,Table5[],24,FALSE)</f>
        <v>#REF!</v>
      </c>
      <c r="AO59" s="26" t="e">
        <f t="shared" si="29"/>
        <v>#REF!</v>
      </c>
      <c r="AP59" s="27" t="e">
        <f>VLOOKUP(B59,Table5[],25,FALSE)</f>
        <v>#REF!</v>
      </c>
      <c r="AQ59" s="27" t="e">
        <f>IF(AM59="",NA(),AN59+Form!$B$9*AP59/1.128)</f>
        <v>#REF!</v>
      </c>
      <c r="AR59" s="27" t="e">
        <f>IF(AM59="",NA(),AN59-Form!$B$9*AP59/1.128)</f>
        <v>#REF!</v>
      </c>
      <c r="AS59" s="27" t="e">
        <f t="shared" si="37"/>
        <v>#REF!</v>
      </c>
      <c r="AT59" s="26" t="e">
        <f t="shared" si="30"/>
        <v>#REF!</v>
      </c>
      <c r="AU59" s="27" t="e">
        <f>VLOOKUP(B59,Table5[],2,FALSE)</f>
        <v>#REF!</v>
      </c>
      <c r="AV59" s="27" t="e">
        <f>VLOOKUP(B59,Table5[],3,FALSE)</f>
        <v>#REF!</v>
      </c>
      <c r="AW59" s="29" t="e">
        <f>IF(Form!#REF!="","",Form!#REF!)</f>
        <v>#REF!</v>
      </c>
    </row>
    <row r="60" spans="1:49">
      <c r="A60" s="26" t="e">
        <f>IF(Form!#REF!="","",Form!#REF!)</f>
        <v>#REF!</v>
      </c>
      <c r="B60" s="26" t="e">
        <f>IF(Form!#REF!="","",Form!#REF!)</f>
        <v>#REF!</v>
      </c>
      <c r="C60" s="26" t="e">
        <f>IF(Form!#REF!="","",Form!#REF!)</f>
        <v>#REF!</v>
      </c>
      <c r="D60" s="27" t="e">
        <f>VLOOKUP(B60,Table5[],4,FALSE)</f>
        <v>#REF!</v>
      </c>
      <c r="E60" s="26" t="e">
        <f t="shared" si="19"/>
        <v>#REF!</v>
      </c>
      <c r="F60" s="27" t="e">
        <f>VLOOKUP(B60,Table5[],5,FALSE)</f>
        <v>#REF!</v>
      </c>
      <c r="G60" s="27" t="e">
        <f>IF(C60="",NA(),D60+Form!$B$9*F60/1.128)</f>
        <v>#REF!</v>
      </c>
      <c r="H60" s="27" t="e">
        <f>IF(C60="",NA(),D60-Form!$B$9*F60/1.128)</f>
        <v>#REF!</v>
      </c>
      <c r="I60" s="27" t="e">
        <f t="shared" si="31"/>
        <v>#REF!</v>
      </c>
      <c r="J60" s="26" t="e">
        <f t="shared" si="32"/>
        <v>#REF!</v>
      </c>
      <c r="K60" s="26" t="e">
        <f t="shared" si="20"/>
        <v>#REF!</v>
      </c>
      <c r="L60" s="28" t="e">
        <f>IF(Form!#REF!="","",Form!#REF!)</f>
        <v>#REF!</v>
      </c>
      <c r="M60" s="27" t="e">
        <f>VLOOKUP(B60,Table5[],9,FALSE)</f>
        <v>#REF!</v>
      </c>
      <c r="N60" s="26" t="e">
        <f t="shared" si="21"/>
        <v>#REF!</v>
      </c>
      <c r="O60" s="27" t="e">
        <f>VLOOKUP(B60,Table5[],10,FALSE)</f>
        <v>#REF!</v>
      </c>
      <c r="P60" s="27" t="e">
        <f>IF(L60="",NA(),M60+Form!$B$9*O60/1.128)</f>
        <v>#REF!</v>
      </c>
      <c r="Q60" s="27" t="e">
        <f>IF(L60="",NA(),M60-Form!$B$9*O60/1.128)</f>
        <v>#REF!</v>
      </c>
      <c r="R60" s="27" t="e">
        <f t="shared" si="33"/>
        <v>#REF!</v>
      </c>
      <c r="S60" s="26" t="e">
        <f t="shared" si="34"/>
        <v>#REF!</v>
      </c>
      <c r="T60" s="26" t="e">
        <f t="shared" si="22"/>
        <v>#REF!</v>
      </c>
      <c r="U60" s="28" t="e">
        <f>IF(Form!#REF!="","",Form!#REF!)</f>
        <v>#REF!</v>
      </c>
      <c r="V60" s="27" t="e">
        <f>VLOOKUP(B60,Table5[],14,FALSE)</f>
        <v>#REF!</v>
      </c>
      <c r="W60" s="26" t="e">
        <f t="shared" si="23"/>
        <v>#REF!</v>
      </c>
      <c r="X60" s="27" t="e">
        <f>VLOOKUP(B60,Table5[],15,FALSE)</f>
        <v>#REF!</v>
      </c>
      <c r="Y60" s="27" t="e">
        <f>IF(U60="",NA(),V60+Form!$B$9*X60/1.128)</f>
        <v>#REF!</v>
      </c>
      <c r="Z60" s="27" t="e">
        <f>IF(U60="",NA(),V60-Form!$B$9*X60/1.128)</f>
        <v>#REF!</v>
      </c>
      <c r="AA60" s="27" t="e">
        <f t="shared" si="35"/>
        <v>#REF!</v>
      </c>
      <c r="AB60" s="26" t="e">
        <f t="shared" si="24"/>
        <v>#REF!</v>
      </c>
      <c r="AC60" s="26" t="e">
        <f t="shared" si="25"/>
        <v>#REF!</v>
      </c>
      <c r="AD60" s="28" t="e">
        <f>IF(Form!#REF!="","",Form!#REF!)</f>
        <v>#REF!</v>
      </c>
      <c r="AE60" s="27" t="e">
        <f>VLOOKUP(B60,Table5[],19,FALSE)</f>
        <v>#REF!</v>
      </c>
      <c r="AF60" s="26" t="e">
        <f t="shared" si="26"/>
        <v>#REF!</v>
      </c>
      <c r="AG60" s="27" t="e">
        <f>VLOOKUP(B60,Table5[],20,FALSE)</f>
        <v>#REF!</v>
      </c>
      <c r="AH60" s="27" t="e">
        <f>IF(AD60="",NA(),AE60+Form!$B$9*AG60/1.128)</f>
        <v>#REF!</v>
      </c>
      <c r="AI60" s="27" t="e">
        <f>IF(AD60="",NA(),AE60-Form!$B$9*AG60/1.128)</f>
        <v>#REF!</v>
      </c>
      <c r="AJ60" s="27" t="e">
        <f t="shared" si="36"/>
        <v>#REF!</v>
      </c>
      <c r="AK60" s="26" t="e">
        <f t="shared" si="27"/>
        <v>#REF!</v>
      </c>
      <c r="AL60" s="26" t="e">
        <f t="shared" si="28"/>
        <v>#REF!</v>
      </c>
      <c r="AM60" s="28" t="e">
        <f>IF(Form!#REF!="","",Form!#REF!)</f>
        <v>#REF!</v>
      </c>
      <c r="AN60" s="27" t="e">
        <f>VLOOKUP(B60,Table5[],24,FALSE)</f>
        <v>#REF!</v>
      </c>
      <c r="AO60" s="26" t="e">
        <f t="shared" si="29"/>
        <v>#REF!</v>
      </c>
      <c r="AP60" s="27" t="e">
        <f>VLOOKUP(B60,Table5[],25,FALSE)</f>
        <v>#REF!</v>
      </c>
      <c r="AQ60" s="27" t="e">
        <f>IF(AM60="",NA(),AN60+Form!$B$9*AP60/1.128)</f>
        <v>#REF!</v>
      </c>
      <c r="AR60" s="27" t="e">
        <f>IF(AM60="",NA(),AN60-Form!$B$9*AP60/1.128)</f>
        <v>#REF!</v>
      </c>
      <c r="AS60" s="27" t="e">
        <f t="shared" si="37"/>
        <v>#REF!</v>
      </c>
      <c r="AT60" s="26" t="e">
        <f t="shared" si="30"/>
        <v>#REF!</v>
      </c>
      <c r="AU60" s="27" t="e">
        <f>VLOOKUP(B60,Table5[],2,FALSE)</f>
        <v>#REF!</v>
      </c>
      <c r="AV60" s="27" t="e">
        <f>VLOOKUP(B60,Table5[],3,FALSE)</f>
        <v>#REF!</v>
      </c>
      <c r="AW60" s="29" t="e">
        <f>IF(Form!#REF!="","",Form!#REF!)</f>
        <v>#REF!</v>
      </c>
    </row>
    <row r="61" spans="1:49">
      <c r="A61" s="26" t="e">
        <f>IF(Form!#REF!="","",Form!#REF!)</f>
        <v>#REF!</v>
      </c>
      <c r="B61" s="26" t="e">
        <f>IF(Form!#REF!="","",Form!#REF!)</f>
        <v>#REF!</v>
      </c>
      <c r="C61" s="26" t="e">
        <f>IF(Form!#REF!="","",Form!#REF!)</f>
        <v>#REF!</v>
      </c>
      <c r="D61" s="27" t="e">
        <f>VLOOKUP(B61,Table5[],4,FALSE)</f>
        <v>#REF!</v>
      </c>
      <c r="E61" s="26" t="e">
        <f t="shared" si="19"/>
        <v>#REF!</v>
      </c>
      <c r="F61" s="27" t="e">
        <f>VLOOKUP(B61,Table5[],5,FALSE)</f>
        <v>#REF!</v>
      </c>
      <c r="G61" s="27" t="e">
        <f>IF(C61="",NA(),D61+Form!$B$9*F61/1.128)</f>
        <v>#REF!</v>
      </c>
      <c r="H61" s="27" t="e">
        <f>IF(C61="",NA(),D61-Form!$B$9*F61/1.128)</f>
        <v>#REF!</v>
      </c>
      <c r="I61" s="27" t="e">
        <f t="shared" si="31"/>
        <v>#REF!</v>
      </c>
      <c r="J61" s="26" t="e">
        <f t="shared" si="32"/>
        <v>#REF!</v>
      </c>
      <c r="K61" s="26" t="e">
        <f t="shared" si="20"/>
        <v>#REF!</v>
      </c>
      <c r="L61" s="28" t="e">
        <f>IF(Form!#REF!="","",Form!#REF!)</f>
        <v>#REF!</v>
      </c>
      <c r="M61" s="27" t="e">
        <f>VLOOKUP(B61,Table5[],9,FALSE)</f>
        <v>#REF!</v>
      </c>
      <c r="N61" s="26" t="e">
        <f t="shared" si="21"/>
        <v>#REF!</v>
      </c>
      <c r="O61" s="27" t="e">
        <f>VLOOKUP(B61,Table5[],10,FALSE)</f>
        <v>#REF!</v>
      </c>
      <c r="P61" s="27" t="e">
        <f>IF(L61="",NA(),M61+Form!$B$9*O61/1.128)</f>
        <v>#REF!</v>
      </c>
      <c r="Q61" s="27" t="e">
        <f>IF(L61="",NA(),M61-Form!$B$9*O61/1.128)</f>
        <v>#REF!</v>
      </c>
      <c r="R61" s="27" t="e">
        <f t="shared" si="33"/>
        <v>#REF!</v>
      </c>
      <c r="S61" s="26" t="e">
        <f t="shared" si="34"/>
        <v>#REF!</v>
      </c>
      <c r="T61" s="26" t="e">
        <f t="shared" si="22"/>
        <v>#REF!</v>
      </c>
      <c r="U61" s="28" t="e">
        <f>IF(Form!#REF!="","",Form!#REF!)</f>
        <v>#REF!</v>
      </c>
      <c r="V61" s="27" t="e">
        <f>VLOOKUP(B61,Table5[],14,FALSE)</f>
        <v>#REF!</v>
      </c>
      <c r="W61" s="26" t="e">
        <f t="shared" si="23"/>
        <v>#REF!</v>
      </c>
      <c r="X61" s="27" t="e">
        <f>VLOOKUP(B61,Table5[],15,FALSE)</f>
        <v>#REF!</v>
      </c>
      <c r="Y61" s="27" t="e">
        <f>IF(U61="",NA(),V61+Form!$B$9*X61/1.128)</f>
        <v>#REF!</v>
      </c>
      <c r="Z61" s="27" t="e">
        <f>IF(U61="",NA(),V61-Form!$B$9*X61/1.128)</f>
        <v>#REF!</v>
      </c>
      <c r="AA61" s="27" t="e">
        <f t="shared" si="35"/>
        <v>#REF!</v>
      </c>
      <c r="AB61" s="26" t="e">
        <f t="shared" si="24"/>
        <v>#REF!</v>
      </c>
      <c r="AC61" s="26" t="e">
        <f t="shared" si="25"/>
        <v>#REF!</v>
      </c>
      <c r="AD61" s="28" t="e">
        <f>IF(Form!#REF!="","",Form!#REF!)</f>
        <v>#REF!</v>
      </c>
      <c r="AE61" s="27" t="e">
        <f>VLOOKUP(B61,Table5[],19,FALSE)</f>
        <v>#REF!</v>
      </c>
      <c r="AF61" s="26" t="e">
        <f t="shared" si="26"/>
        <v>#REF!</v>
      </c>
      <c r="AG61" s="27" t="e">
        <f>VLOOKUP(B61,Table5[],20,FALSE)</f>
        <v>#REF!</v>
      </c>
      <c r="AH61" s="27" t="e">
        <f>IF(AD61="",NA(),AE61+Form!$B$9*AG61/1.128)</f>
        <v>#REF!</v>
      </c>
      <c r="AI61" s="27" t="e">
        <f>IF(AD61="",NA(),AE61-Form!$B$9*AG61/1.128)</f>
        <v>#REF!</v>
      </c>
      <c r="AJ61" s="27" t="e">
        <f t="shared" si="36"/>
        <v>#REF!</v>
      </c>
      <c r="AK61" s="26" t="e">
        <f t="shared" si="27"/>
        <v>#REF!</v>
      </c>
      <c r="AL61" s="26" t="e">
        <f t="shared" si="28"/>
        <v>#REF!</v>
      </c>
      <c r="AM61" s="28" t="e">
        <f>IF(Form!#REF!="","",Form!#REF!)</f>
        <v>#REF!</v>
      </c>
      <c r="AN61" s="27" t="e">
        <f>VLOOKUP(B61,Table5[],24,FALSE)</f>
        <v>#REF!</v>
      </c>
      <c r="AO61" s="26" t="e">
        <f t="shared" si="29"/>
        <v>#REF!</v>
      </c>
      <c r="AP61" s="27" t="e">
        <f>VLOOKUP(B61,Table5[],25,FALSE)</f>
        <v>#REF!</v>
      </c>
      <c r="AQ61" s="27" t="e">
        <f>IF(AM61="",NA(),AN61+Form!$B$9*AP61/1.128)</f>
        <v>#REF!</v>
      </c>
      <c r="AR61" s="27" t="e">
        <f>IF(AM61="",NA(),AN61-Form!$B$9*AP61/1.128)</f>
        <v>#REF!</v>
      </c>
      <c r="AS61" s="27" t="e">
        <f t="shared" si="37"/>
        <v>#REF!</v>
      </c>
      <c r="AT61" s="26" t="e">
        <f t="shared" si="30"/>
        <v>#REF!</v>
      </c>
      <c r="AU61" s="27" t="e">
        <f>VLOOKUP(B61,Table5[],2,FALSE)</f>
        <v>#REF!</v>
      </c>
      <c r="AV61" s="27" t="e">
        <f>VLOOKUP(B61,Table5[],3,FALSE)</f>
        <v>#REF!</v>
      </c>
      <c r="AW61" s="29" t="e">
        <f>IF(Form!#REF!="","",Form!#REF!)</f>
        <v>#REF!</v>
      </c>
    </row>
    <row r="62" spans="1:49">
      <c r="A62" s="26" t="e">
        <f>IF(Form!#REF!="","",Form!#REF!)</f>
        <v>#REF!</v>
      </c>
      <c r="B62" s="26" t="e">
        <f>IF(Form!#REF!="","",Form!#REF!)</f>
        <v>#REF!</v>
      </c>
      <c r="C62" s="26" t="e">
        <f>IF(Form!#REF!="","",Form!#REF!)</f>
        <v>#REF!</v>
      </c>
      <c r="D62" s="27" t="e">
        <f>VLOOKUP(B62,Table5[],4,FALSE)</f>
        <v>#REF!</v>
      </c>
      <c r="E62" s="26" t="e">
        <f t="shared" si="19"/>
        <v>#REF!</v>
      </c>
      <c r="F62" s="27" t="e">
        <f>VLOOKUP(B62,Table5[],5,FALSE)</f>
        <v>#REF!</v>
      </c>
      <c r="G62" s="27" t="e">
        <f>IF(C62="",NA(),D62+Form!$B$9*F62/1.128)</f>
        <v>#REF!</v>
      </c>
      <c r="H62" s="27" t="e">
        <f>IF(C62="",NA(),D62-Form!$B$9*F62/1.128)</f>
        <v>#REF!</v>
      </c>
      <c r="I62" s="27" t="e">
        <f t="shared" si="31"/>
        <v>#REF!</v>
      </c>
      <c r="J62" s="26" t="e">
        <f t="shared" si="32"/>
        <v>#REF!</v>
      </c>
      <c r="K62" s="26" t="e">
        <f t="shared" si="20"/>
        <v>#REF!</v>
      </c>
      <c r="L62" s="28" t="e">
        <f>IF(Form!#REF!="","",Form!#REF!)</f>
        <v>#REF!</v>
      </c>
      <c r="M62" s="27" t="e">
        <f>VLOOKUP(B62,Table5[],9,FALSE)</f>
        <v>#REF!</v>
      </c>
      <c r="N62" s="26" t="e">
        <f t="shared" si="21"/>
        <v>#REF!</v>
      </c>
      <c r="O62" s="27" t="e">
        <f>VLOOKUP(B62,Table5[],10,FALSE)</f>
        <v>#REF!</v>
      </c>
      <c r="P62" s="27" t="e">
        <f>IF(L62="",NA(),M62+Form!$B$9*O62/1.128)</f>
        <v>#REF!</v>
      </c>
      <c r="Q62" s="27" t="e">
        <f>IF(L62="",NA(),M62-Form!$B$9*O62/1.128)</f>
        <v>#REF!</v>
      </c>
      <c r="R62" s="27" t="e">
        <f t="shared" si="33"/>
        <v>#REF!</v>
      </c>
      <c r="S62" s="26" t="e">
        <f t="shared" si="34"/>
        <v>#REF!</v>
      </c>
      <c r="T62" s="26" t="e">
        <f t="shared" si="22"/>
        <v>#REF!</v>
      </c>
      <c r="U62" s="28" t="e">
        <f>IF(Form!#REF!="","",Form!#REF!)</f>
        <v>#REF!</v>
      </c>
      <c r="V62" s="27" t="e">
        <f>VLOOKUP(B62,Table5[],14,FALSE)</f>
        <v>#REF!</v>
      </c>
      <c r="W62" s="26" t="e">
        <f t="shared" si="23"/>
        <v>#REF!</v>
      </c>
      <c r="X62" s="27" t="e">
        <f>VLOOKUP(B62,Table5[],15,FALSE)</f>
        <v>#REF!</v>
      </c>
      <c r="Y62" s="27" t="e">
        <f>IF(U62="",NA(),V62+Form!$B$9*X62/1.128)</f>
        <v>#REF!</v>
      </c>
      <c r="Z62" s="27" t="e">
        <f>IF(U62="",NA(),V62-Form!$B$9*X62/1.128)</f>
        <v>#REF!</v>
      </c>
      <c r="AA62" s="27" t="e">
        <f t="shared" si="35"/>
        <v>#REF!</v>
      </c>
      <c r="AB62" s="26" t="e">
        <f t="shared" si="24"/>
        <v>#REF!</v>
      </c>
      <c r="AC62" s="26" t="e">
        <f t="shared" si="25"/>
        <v>#REF!</v>
      </c>
      <c r="AD62" s="28" t="e">
        <f>IF(Form!#REF!="","",Form!#REF!)</f>
        <v>#REF!</v>
      </c>
      <c r="AE62" s="27" t="e">
        <f>VLOOKUP(B62,Table5[],19,FALSE)</f>
        <v>#REF!</v>
      </c>
      <c r="AF62" s="26" t="e">
        <f t="shared" si="26"/>
        <v>#REF!</v>
      </c>
      <c r="AG62" s="27" t="e">
        <f>VLOOKUP(B62,Table5[],20,FALSE)</f>
        <v>#REF!</v>
      </c>
      <c r="AH62" s="27" t="e">
        <f>IF(AD62="",NA(),AE62+Form!$B$9*AG62/1.128)</f>
        <v>#REF!</v>
      </c>
      <c r="AI62" s="27" t="e">
        <f>IF(AD62="",NA(),AE62-Form!$B$9*AG62/1.128)</f>
        <v>#REF!</v>
      </c>
      <c r="AJ62" s="27" t="e">
        <f t="shared" si="36"/>
        <v>#REF!</v>
      </c>
      <c r="AK62" s="26" t="e">
        <f t="shared" si="27"/>
        <v>#REF!</v>
      </c>
      <c r="AL62" s="26" t="e">
        <f t="shared" si="28"/>
        <v>#REF!</v>
      </c>
      <c r="AM62" s="28" t="e">
        <f>IF(Form!#REF!="","",Form!#REF!)</f>
        <v>#REF!</v>
      </c>
      <c r="AN62" s="27" t="e">
        <f>VLOOKUP(B62,Table5[],24,FALSE)</f>
        <v>#REF!</v>
      </c>
      <c r="AO62" s="26" t="e">
        <f t="shared" si="29"/>
        <v>#REF!</v>
      </c>
      <c r="AP62" s="27" t="e">
        <f>VLOOKUP(B62,Table5[],25,FALSE)</f>
        <v>#REF!</v>
      </c>
      <c r="AQ62" s="27" t="e">
        <f>IF(AM62="",NA(),AN62+Form!$B$9*AP62/1.128)</f>
        <v>#REF!</v>
      </c>
      <c r="AR62" s="27" t="e">
        <f>IF(AM62="",NA(),AN62-Form!$B$9*AP62/1.128)</f>
        <v>#REF!</v>
      </c>
      <c r="AS62" s="27" t="e">
        <f t="shared" si="37"/>
        <v>#REF!</v>
      </c>
      <c r="AT62" s="26" t="e">
        <f t="shared" si="30"/>
        <v>#REF!</v>
      </c>
      <c r="AU62" s="27" t="e">
        <f>VLOOKUP(B62,Table5[],2,FALSE)</f>
        <v>#REF!</v>
      </c>
      <c r="AV62" s="27" t="e">
        <f>VLOOKUP(B62,Table5[],3,FALSE)</f>
        <v>#REF!</v>
      </c>
      <c r="AW62" s="29" t="e">
        <f>IF(Form!#REF!="","",Form!#REF!)</f>
        <v>#REF!</v>
      </c>
    </row>
    <row r="63" spans="1:49">
      <c r="A63" s="26" t="e">
        <f>IF(Form!#REF!="","",Form!#REF!)</f>
        <v>#REF!</v>
      </c>
      <c r="B63" s="26" t="e">
        <f>IF(Form!#REF!="","",Form!#REF!)</f>
        <v>#REF!</v>
      </c>
      <c r="C63" s="26" t="e">
        <f>IF(Form!#REF!="","",Form!#REF!)</f>
        <v>#REF!</v>
      </c>
      <c r="D63" s="27" t="e">
        <f>VLOOKUP(B63,Table5[],4,FALSE)</f>
        <v>#REF!</v>
      </c>
      <c r="E63" s="26" t="e">
        <f t="shared" si="19"/>
        <v>#REF!</v>
      </c>
      <c r="F63" s="27" t="e">
        <f>VLOOKUP(B63,Table5[],5,FALSE)</f>
        <v>#REF!</v>
      </c>
      <c r="G63" s="27" t="e">
        <f>IF(C63="",NA(),D63+Form!$B$9*F63/1.128)</f>
        <v>#REF!</v>
      </c>
      <c r="H63" s="27" t="e">
        <f>IF(C63="",NA(),D63-Form!$B$9*F63/1.128)</f>
        <v>#REF!</v>
      </c>
      <c r="I63" s="27" t="e">
        <f t="shared" si="31"/>
        <v>#REF!</v>
      </c>
      <c r="J63" s="26" t="e">
        <f t="shared" si="32"/>
        <v>#REF!</v>
      </c>
      <c r="K63" s="26" t="e">
        <f t="shared" si="20"/>
        <v>#REF!</v>
      </c>
      <c r="L63" s="28" t="e">
        <f>IF(Form!#REF!="","",Form!#REF!)</f>
        <v>#REF!</v>
      </c>
      <c r="M63" s="27" t="e">
        <f>VLOOKUP(B63,Table5[],9,FALSE)</f>
        <v>#REF!</v>
      </c>
      <c r="N63" s="26" t="e">
        <f t="shared" si="21"/>
        <v>#REF!</v>
      </c>
      <c r="O63" s="27" t="e">
        <f>VLOOKUP(B63,Table5[],10,FALSE)</f>
        <v>#REF!</v>
      </c>
      <c r="P63" s="27" t="e">
        <f>IF(L63="",NA(),M63+Form!$B$9*O63/1.128)</f>
        <v>#REF!</v>
      </c>
      <c r="Q63" s="27" t="e">
        <f>IF(L63="",NA(),M63-Form!$B$9*O63/1.128)</f>
        <v>#REF!</v>
      </c>
      <c r="R63" s="27" t="e">
        <f t="shared" si="33"/>
        <v>#REF!</v>
      </c>
      <c r="S63" s="26" t="e">
        <f t="shared" si="34"/>
        <v>#REF!</v>
      </c>
      <c r="T63" s="26" t="e">
        <f t="shared" si="22"/>
        <v>#REF!</v>
      </c>
      <c r="U63" s="28" t="e">
        <f>IF(Form!#REF!="","",Form!#REF!)</f>
        <v>#REF!</v>
      </c>
      <c r="V63" s="27" t="e">
        <f>VLOOKUP(B63,Table5[],14,FALSE)</f>
        <v>#REF!</v>
      </c>
      <c r="W63" s="26" t="e">
        <f t="shared" si="23"/>
        <v>#REF!</v>
      </c>
      <c r="X63" s="27" t="e">
        <f>VLOOKUP(B63,Table5[],15,FALSE)</f>
        <v>#REF!</v>
      </c>
      <c r="Y63" s="27" t="e">
        <f>IF(U63="",NA(),V63+Form!$B$9*X63/1.128)</f>
        <v>#REF!</v>
      </c>
      <c r="Z63" s="27" t="e">
        <f>IF(U63="",NA(),V63-Form!$B$9*X63/1.128)</f>
        <v>#REF!</v>
      </c>
      <c r="AA63" s="27" t="e">
        <f t="shared" si="35"/>
        <v>#REF!</v>
      </c>
      <c r="AB63" s="26" t="e">
        <f t="shared" si="24"/>
        <v>#REF!</v>
      </c>
      <c r="AC63" s="26" t="e">
        <f t="shared" si="25"/>
        <v>#REF!</v>
      </c>
      <c r="AD63" s="28" t="e">
        <f>IF(Form!#REF!="","",Form!#REF!)</f>
        <v>#REF!</v>
      </c>
      <c r="AE63" s="27" t="e">
        <f>VLOOKUP(B63,Table5[],19,FALSE)</f>
        <v>#REF!</v>
      </c>
      <c r="AF63" s="26" t="e">
        <f t="shared" si="26"/>
        <v>#REF!</v>
      </c>
      <c r="AG63" s="27" t="e">
        <f>VLOOKUP(B63,Table5[],20,FALSE)</f>
        <v>#REF!</v>
      </c>
      <c r="AH63" s="27" t="e">
        <f>IF(AD63="",NA(),AE63+Form!$B$9*AG63/1.128)</f>
        <v>#REF!</v>
      </c>
      <c r="AI63" s="27" t="e">
        <f>IF(AD63="",NA(),AE63-Form!$B$9*AG63/1.128)</f>
        <v>#REF!</v>
      </c>
      <c r="AJ63" s="27" t="e">
        <f t="shared" si="36"/>
        <v>#REF!</v>
      </c>
      <c r="AK63" s="26" t="e">
        <f t="shared" si="27"/>
        <v>#REF!</v>
      </c>
      <c r="AL63" s="26" t="e">
        <f t="shared" si="28"/>
        <v>#REF!</v>
      </c>
      <c r="AM63" s="28" t="e">
        <f>IF(Form!#REF!="","",Form!#REF!)</f>
        <v>#REF!</v>
      </c>
      <c r="AN63" s="27" t="e">
        <f>VLOOKUP(B63,Table5[],24,FALSE)</f>
        <v>#REF!</v>
      </c>
      <c r="AO63" s="26" t="e">
        <f t="shared" si="29"/>
        <v>#REF!</v>
      </c>
      <c r="AP63" s="27" t="e">
        <f>VLOOKUP(B63,Table5[],25,FALSE)</f>
        <v>#REF!</v>
      </c>
      <c r="AQ63" s="27" t="e">
        <f>IF(AM63="",NA(),AN63+Form!$B$9*AP63/1.128)</f>
        <v>#REF!</v>
      </c>
      <c r="AR63" s="27" t="e">
        <f>IF(AM63="",NA(),AN63-Form!$B$9*AP63/1.128)</f>
        <v>#REF!</v>
      </c>
      <c r="AS63" s="27" t="e">
        <f t="shared" si="37"/>
        <v>#REF!</v>
      </c>
      <c r="AT63" s="26" t="e">
        <f t="shared" si="30"/>
        <v>#REF!</v>
      </c>
      <c r="AU63" s="27" t="e">
        <f>VLOOKUP(B63,Table5[],2,FALSE)</f>
        <v>#REF!</v>
      </c>
      <c r="AV63" s="27" t="e">
        <f>VLOOKUP(B63,Table5[],3,FALSE)</f>
        <v>#REF!</v>
      </c>
      <c r="AW63" s="29" t="e">
        <f>IF(Form!#REF!="","",Form!#REF!)</f>
        <v>#REF!</v>
      </c>
    </row>
    <row r="64" spans="1:49">
      <c r="A64" s="26" t="e">
        <f>IF(Form!#REF!="","",Form!#REF!)</f>
        <v>#REF!</v>
      </c>
      <c r="B64" s="26" t="e">
        <f>IF(Form!#REF!="","",Form!#REF!)</f>
        <v>#REF!</v>
      </c>
      <c r="C64" s="26" t="e">
        <f>IF(Form!#REF!="","",Form!#REF!)</f>
        <v>#REF!</v>
      </c>
      <c r="D64" s="27" t="e">
        <f>VLOOKUP(B64,Table5[],4,FALSE)</f>
        <v>#REF!</v>
      </c>
      <c r="E64" s="26" t="e">
        <f t="shared" si="19"/>
        <v>#REF!</v>
      </c>
      <c r="F64" s="27" t="e">
        <f>VLOOKUP(B64,Table5[],5,FALSE)</f>
        <v>#REF!</v>
      </c>
      <c r="G64" s="27" t="e">
        <f>IF(C64="",NA(),D64+Form!$B$9*F64/1.128)</f>
        <v>#REF!</v>
      </c>
      <c r="H64" s="27" t="e">
        <f>IF(C64="",NA(),D64-Form!$B$9*F64/1.128)</f>
        <v>#REF!</v>
      </c>
      <c r="I64" s="27" t="e">
        <f t="shared" si="31"/>
        <v>#REF!</v>
      </c>
      <c r="J64" s="26" t="e">
        <f t="shared" si="32"/>
        <v>#REF!</v>
      </c>
      <c r="K64" s="26" t="e">
        <f t="shared" si="20"/>
        <v>#REF!</v>
      </c>
      <c r="L64" s="28" t="e">
        <f>IF(Form!#REF!="","",Form!#REF!)</f>
        <v>#REF!</v>
      </c>
      <c r="M64" s="27" t="e">
        <f>VLOOKUP(B64,Table5[],9,FALSE)</f>
        <v>#REF!</v>
      </c>
      <c r="N64" s="26" t="e">
        <f t="shared" si="21"/>
        <v>#REF!</v>
      </c>
      <c r="O64" s="27" t="e">
        <f>VLOOKUP(B64,Table5[],10,FALSE)</f>
        <v>#REF!</v>
      </c>
      <c r="P64" s="27" t="e">
        <f>IF(L64="",NA(),M64+Form!$B$9*O64/1.128)</f>
        <v>#REF!</v>
      </c>
      <c r="Q64" s="27" t="e">
        <f>IF(L64="",NA(),M64-Form!$B$9*O64/1.128)</f>
        <v>#REF!</v>
      </c>
      <c r="R64" s="27" t="e">
        <f t="shared" si="33"/>
        <v>#REF!</v>
      </c>
      <c r="S64" s="26" t="e">
        <f t="shared" si="34"/>
        <v>#REF!</v>
      </c>
      <c r="T64" s="26" t="e">
        <f t="shared" si="22"/>
        <v>#REF!</v>
      </c>
      <c r="U64" s="28" t="e">
        <f>IF(Form!#REF!="","",Form!#REF!)</f>
        <v>#REF!</v>
      </c>
      <c r="V64" s="27" t="e">
        <f>VLOOKUP(B64,Table5[],14,FALSE)</f>
        <v>#REF!</v>
      </c>
      <c r="W64" s="26" t="e">
        <f t="shared" si="23"/>
        <v>#REF!</v>
      </c>
      <c r="X64" s="27" t="e">
        <f>VLOOKUP(B64,Table5[],15,FALSE)</f>
        <v>#REF!</v>
      </c>
      <c r="Y64" s="27" t="e">
        <f>IF(U64="",NA(),V64+Form!$B$9*X64/1.128)</f>
        <v>#REF!</v>
      </c>
      <c r="Z64" s="27" t="e">
        <f>IF(U64="",NA(),V64-Form!$B$9*X64/1.128)</f>
        <v>#REF!</v>
      </c>
      <c r="AA64" s="27" t="e">
        <f t="shared" si="35"/>
        <v>#REF!</v>
      </c>
      <c r="AB64" s="26" t="e">
        <f t="shared" si="24"/>
        <v>#REF!</v>
      </c>
      <c r="AC64" s="26" t="e">
        <f t="shared" si="25"/>
        <v>#REF!</v>
      </c>
      <c r="AD64" s="28" t="e">
        <f>IF(Form!#REF!="","",Form!#REF!)</f>
        <v>#REF!</v>
      </c>
      <c r="AE64" s="27" t="e">
        <f>VLOOKUP(B64,Table5[],19,FALSE)</f>
        <v>#REF!</v>
      </c>
      <c r="AF64" s="26" t="e">
        <f t="shared" si="26"/>
        <v>#REF!</v>
      </c>
      <c r="AG64" s="27" t="e">
        <f>VLOOKUP(B64,Table5[],20,FALSE)</f>
        <v>#REF!</v>
      </c>
      <c r="AH64" s="27" t="e">
        <f>IF(AD64="",NA(),AE64+Form!$B$9*AG64/1.128)</f>
        <v>#REF!</v>
      </c>
      <c r="AI64" s="27" t="e">
        <f>IF(AD64="",NA(),AE64-Form!$B$9*AG64/1.128)</f>
        <v>#REF!</v>
      </c>
      <c r="AJ64" s="27" t="e">
        <f t="shared" si="36"/>
        <v>#REF!</v>
      </c>
      <c r="AK64" s="26" t="e">
        <f t="shared" si="27"/>
        <v>#REF!</v>
      </c>
      <c r="AL64" s="26" t="e">
        <f t="shared" si="28"/>
        <v>#REF!</v>
      </c>
      <c r="AM64" s="28" t="e">
        <f>IF(Form!#REF!="","",Form!#REF!)</f>
        <v>#REF!</v>
      </c>
      <c r="AN64" s="27" t="e">
        <f>VLOOKUP(B64,Table5[],24,FALSE)</f>
        <v>#REF!</v>
      </c>
      <c r="AO64" s="26" t="e">
        <f t="shared" si="29"/>
        <v>#REF!</v>
      </c>
      <c r="AP64" s="27" t="e">
        <f>VLOOKUP(B64,Table5[],25,FALSE)</f>
        <v>#REF!</v>
      </c>
      <c r="AQ64" s="27" t="e">
        <f>IF(AM64="",NA(),AN64+Form!$B$9*AP64/1.128)</f>
        <v>#REF!</v>
      </c>
      <c r="AR64" s="27" t="e">
        <f>IF(AM64="",NA(),AN64-Form!$B$9*AP64/1.128)</f>
        <v>#REF!</v>
      </c>
      <c r="AS64" s="27" t="e">
        <f t="shared" si="37"/>
        <v>#REF!</v>
      </c>
      <c r="AT64" s="26" t="e">
        <f t="shared" si="30"/>
        <v>#REF!</v>
      </c>
      <c r="AU64" s="27" t="e">
        <f>VLOOKUP(B64,Table5[],2,FALSE)</f>
        <v>#REF!</v>
      </c>
      <c r="AV64" s="27" t="e">
        <f>VLOOKUP(B64,Table5[],3,FALSE)</f>
        <v>#REF!</v>
      </c>
      <c r="AW64" s="29" t="e">
        <f>IF(Form!#REF!="","",Form!#REF!)</f>
        <v>#REF!</v>
      </c>
    </row>
    <row r="65" spans="1:49">
      <c r="A65" s="26" t="e">
        <f>IF(Form!#REF!="","",Form!#REF!)</f>
        <v>#REF!</v>
      </c>
      <c r="B65" s="26" t="e">
        <f>IF(Form!#REF!="","",Form!#REF!)</f>
        <v>#REF!</v>
      </c>
      <c r="C65" s="26" t="e">
        <f>IF(Form!#REF!="","",Form!#REF!)</f>
        <v>#REF!</v>
      </c>
      <c r="D65" s="27" t="e">
        <f>VLOOKUP(B65,Table5[],4,FALSE)</f>
        <v>#REF!</v>
      </c>
      <c r="E65" s="26" t="e">
        <f t="shared" si="19"/>
        <v>#REF!</v>
      </c>
      <c r="F65" s="27" t="e">
        <f>VLOOKUP(B65,Table5[],5,FALSE)</f>
        <v>#REF!</v>
      </c>
      <c r="G65" s="27" t="e">
        <f>IF(C65="",NA(),D65+Form!$B$9*F65/1.128)</f>
        <v>#REF!</v>
      </c>
      <c r="H65" s="27" t="e">
        <f>IF(C65="",NA(),D65-Form!$B$9*F65/1.128)</f>
        <v>#REF!</v>
      </c>
      <c r="I65" s="27" t="e">
        <f t="shared" si="31"/>
        <v>#REF!</v>
      </c>
      <c r="J65" s="26" t="e">
        <f t="shared" si="32"/>
        <v>#REF!</v>
      </c>
      <c r="K65" s="26" t="e">
        <f t="shared" si="20"/>
        <v>#REF!</v>
      </c>
      <c r="L65" s="28" t="e">
        <f>IF(Form!#REF!="","",Form!#REF!)</f>
        <v>#REF!</v>
      </c>
      <c r="M65" s="27" t="e">
        <f>VLOOKUP(B65,Table5[],9,FALSE)</f>
        <v>#REF!</v>
      </c>
      <c r="N65" s="26" t="e">
        <f t="shared" si="21"/>
        <v>#REF!</v>
      </c>
      <c r="O65" s="27" t="e">
        <f>VLOOKUP(B65,Table5[],10,FALSE)</f>
        <v>#REF!</v>
      </c>
      <c r="P65" s="27" t="e">
        <f>IF(L65="",NA(),M65+Form!$B$9*O65/1.128)</f>
        <v>#REF!</v>
      </c>
      <c r="Q65" s="27" t="e">
        <f>IF(L65="",NA(),M65-Form!$B$9*O65/1.128)</f>
        <v>#REF!</v>
      </c>
      <c r="R65" s="27" t="e">
        <f t="shared" si="33"/>
        <v>#REF!</v>
      </c>
      <c r="S65" s="26" t="e">
        <f t="shared" si="34"/>
        <v>#REF!</v>
      </c>
      <c r="T65" s="26" t="e">
        <f t="shared" si="22"/>
        <v>#REF!</v>
      </c>
      <c r="U65" s="28" t="e">
        <f>IF(Form!#REF!="","",Form!#REF!)</f>
        <v>#REF!</v>
      </c>
      <c r="V65" s="27" t="e">
        <f>VLOOKUP(B65,Table5[],14,FALSE)</f>
        <v>#REF!</v>
      </c>
      <c r="W65" s="26" t="e">
        <f t="shared" si="23"/>
        <v>#REF!</v>
      </c>
      <c r="X65" s="27" t="e">
        <f>VLOOKUP(B65,Table5[],15,FALSE)</f>
        <v>#REF!</v>
      </c>
      <c r="Y65" s="27" t="e">
        <f>IF(U65="",NA(),V65+Form!$B$9*X65/1.128)</f>
        <v>#REF!</v>
      </c>
      <c r="Z65" s="27" t="e">
        <f>IF(U65="",NA(),V65-Form!$B$9*X65/1.128)</f>
        <v>#REF!</v>
      </c>
      <c r="AA65" s="27" t="e">
        <f t="shared" si="35"/>
        <v>#REF!</v>
      </c>
      <c r="AB65" s="26" t="e">
        <f t="shared" si="24"/>
        <v>#REF!</v>
      </c>
      <c r="AC65" s="26" t="e">
        <f t="shared" si="25"/>
        <v>#REF!</v>
      </c>
      <c r="AD65" s="28" t="e">
        <f>IF(Form!#REF!="","",Form!#REF!)</f>
        <v>#REF!</v>
      </c>
      <c r="AE65" s="27" t="e">
        <f>VLOOKUP(B65,Table5[],19,FALSE)</f>
        <v>#REF!</v>
      </c>
      <c r="AF65" s="26" t="e">
        <f t="shared" si="26"/>
        <v>#REF!</v>
      </c>
      <c r="AG65" s="27" t="e">
        <f>VLOOKUP(B65,Table5[],20,FALSE)</f>
        <v>#REF!</v>
      </c>
      <c r="AH65" s="27" t="e">
        <f>IF(AD65="",NA(),AE65+Form!$B$9*AG65/1.128)</f>
        <v>#REF!</v>
      </c>
      <c r="AI65" s="27" t="e">
        <f>IF(AD65="",NA(),AE65-Form!$B$9*AG65/1.128)</f>
        <v>#REF!</v>
      </c>
      <c r="AJ65" s="27" t="e">
        <f t="shared" si="36"/>
        <v>#REF!</v>
      </c>
      <c r="AK65" s="26" t="e">
        <f t="shared" si="27"/>
        <v>#REF!</v>
      </c>
      <c r="AL65" s="26" t="e">
        <f t="shared" si="28"/>
        <v>#REF!</v>
      </c>
      <c r="AM65" s="28" t="e">
        <f>IF(Form!#REF!="","",Form!#REF!)</f>
        <v>#REF!</v>
      </c>
      <c r="AN65" s="27" t="e">
        <f>VLOOKUP(B65,Table5[],24,FALSE)</f>
        <v>#REF!</v>
      </c>
      <c r="AO65" s="26" t="e">
        <f t="shared" si="29"/>
        <v>#REF!</v>
      </c>
      <c r="AP65" s="27" t="e">
        <f>VLOOKUP(B65,Table5[],25,FALSE)</f>
        <v>#REF!</v>
      </c>
      <c r="AQ65" s="27" t="e">
        <f>IF(AM65="",NA(),AN65+Form!$B$9*AP65/1.128)</f>
        <v>#REF!</v>
      </c>
      <c r="AR65" s="27" t="e">
        <f>IF(AM65="",NA(),AN65-Form!$B$9*AP65/1.128)</f>
        <v>#REF!</v>
      </c>
      <c r="AS65" s="27" t="e">
        <f t="shared" si="37"/>
        <v>#REF!</v>
      </c>
      <c r="AT65" s="26" t="e">
        <f t="shared" si="30"/>
        <v>#REF!</v>
      </c>
      <c r="AU65" s="27" t="e">
        <f>VLOOKUP(B65,Table5[],2,FALSE)</f>
        <v>#REF!</v>
      </c>
      <c r="AV65" s="27" t="e">
        <f>VLOOKUP(B65,Table5[],3,FALSE)</f>
        <v>#REF!</v>
      </c>
      <c r="AW65" s="29" t="e">
        <f>IF(Form!#REF!="","",Form!#REF!)</f>
        <v>#REF!</v>
      </c>
    </row>
    <row r="66" spans="1:49">
      <c r="A66" s="26" t="e">
        <f>IF(Form!#REF!="","",Form!#REF!)</f>
        <v>#REF!</v>
      </c>
      <c r="B66" s="26" t="e">
        <f>IF(Form!#REF!="","",Form!#REF!)</f>
        <v>#REF!</v>
      </c>
      <c r="C66" s="26" t="e">
        <f>IF(Form!#REF!="","",Form!#REF!)</f>
        <v>#REF!</v>
      </c>
      <c r="D66" s="27" t="e">
        <f>VLOOKUP(B66,Table5[],4,FALSE)</f>
        <v>#REF!</v>
      </c>
      <c r="E66" s="26" t="e">
        <f t="shared" si="19"/>
        <v>#REF!</v>
      </c>
      <c r="F66" s="27" t="e">
        <f>VLOOKUP(B66,Table5[],5,FALSE)</f>
        <v>#REF!</v>
      </c>
      <c r="G66" s="27" t="e">
        <f>IF(C66="",NA(),D66+Form!$B$9*F66/1.128)</f>
        <v>#REF!</v>
      </c>
      <c r="H66" s="27" t="e">
        <f>IF(C66="",NA(),D66-Form!$B$9*F66/1.128)</f>
        <v>#REF!</v>
      </c>
      <c r="I66" s="27" t="e">
        <f t="shared" si="31"/>
        <v>#REF!</v>
      </c>
      <c r="J66" s="26" t="e">
        <f t="shared" si="32"/>
        <v>#REF!</v>
      </c>
      <c r="K66" s="26" t="e">
        <f t="shared" si="20"/>
        <v>#REF!</v>
      </c>
      <c r="L66" s="28" t="e">
        <f>IF(Form!#REF!="","",Form!#REF!)</f>
        <v>#REF!</v>
      </c>
      <c r="M66" s="27" t="e">
        <f>VLOOKUP(B66,Table5[],9,FALSE)</f>
        <v>#REF!</v>
      </c>
      <c r="N66" s="26" t="e">
        <f t="shared" si="21"/>
        <v>#REF!</v>
      </c>
      <c r="O66" s="27" t="e">
        <f>VLOOKUP(B66,Table5[],10,FALSE)</f>
        <v>#REF!</v>
      </c>
      <c r="P66" s="27" t="e">
        <f>IF(L66="",NA(),M66+Form!$B$9*O66/1.128)</f>
        <v>#REF!</v>
      </c>
      <c r="Q66" s="27" t="e">
        <f>IF(L66="",NA(),M66-Form!$B$9*O66/1.128)</f>
        <v>#REF!</v>
      </c>
      <c r="R66" s="27" t="e">
        <f t="shared" si="33"/>
        <v>#REF!</v>
      </c>
      <c r="S66" s="26" t="e">
        <f t="shared" si="34"/>
        <v>#REF!</v>
      </c>
      <c r="T66" s="26" t="e">
        <f t="shared" si="22"/>
        <v>#REF!</v>
      </c>
      <c r="U66" s="28" t="e">
        <f>IF(Form!#REF!="","",Form!#REF!)</f>
        <v>#REF!</v>
      </c>
      <c r="V66" s="27" t="e">
        <f>VLOOKUP(B66,Table5[],14,FALSE)</f>
        <v>#REF!</v>
      </c>
      <c r="W66" s="26" t="e">
        <f t="shared" si="23"/>
        <v>#REF!</v>
      </c>
      <c r="X66" s="27" t="e">
        <f>VLOOKUP(B66,Table5[],15,FALSE)</f>
        <v>#REF!</v>
      </c>
      <c r="Y66" s="27" t="e">
        <f>IF(U66="",NA(),V66+Form!$B$9*X66/1.128)</f>
        <v>#REF!</v>
      </c>
      <c r="Z66" s="27" t="e">
        <f>IF(U66="",NA(),V66-Form!$B$9*X66/1.128)</f>
        <v>#REF!</v>
      </c>
      <c r="AA66" s="27" t="e">
        <f t="shared" si="35"/>
        <v>#REF!</v>
      </c>
      <c r="AB66" s="26" t="e">
        <f t="shared" si="24"/>
        <v>#REF!</v>
      </c>
      <c r="AC66" s="26" t="e">
        <f t="shared" si="25"/>
        <v>#REF!</v>
      </c>
      <c r="AD66" s="28" t="e">
        <f>IF(Form!#REF!="","",Form!#REF!)</f>
        <v>#REF!</v>
      </c>
      <c r="AE66" s="27" t="e">
        <f>VLOOKUP(B66,Table5[],19,FALSE)</f>
        <v>#REF!</v>
      </c>
      <c r="AF66" s="26" t="e">
        <f t="shared" si="26"/>
        <v>#REF!</v>
      </c>
      <c r="AG66" s="27" t="e">
        <f>VLOOKUP(B66,Table5[],20,FALSE)</f>
        <v>#REF!</v>
      </c>
      <c r="AH66" s="27" t="e">
        <f>IF(AD66="",NA(),AE66+Form!$B$9*AG66/1.128)</f>
        <v>#REF!</v>
      </c>
      <c r="AI66" s="27" t="e">
        <f>IF(AD66="",NA(),AE66-Form!$B$9*AG66/1.128)</f>
        <v>#REF!</v>
      </c>
      <c r="AJ66" s="27" t="e">
        <f t="shared" si="36"/>
        <v>#REF!</v>
      </c>
      <c r="AK66" s="26" t="e">
        <f t="shared" si="27"/>
        <v>#REF!</v>
      </c>
      <c r="AL66" s="26" t="e">
        <f t="shared" si="28"/>
        <v>#REF!</v>
      </c>
      <c r="AM66" s="28" t="e">
        <f>IF(Form!#REF!="","",Form!#REF!)</f>
        <v>#REF!</v>
      </c>
      <c r="AN66" s="27" t="e">
        <f>VLOOKUP(B66,Table5[],24,FALSE)</f>
        <v>#REF!</v>
      </c>
      <c r="AO66" s="26" t="e">
        <f t="shared" si="29"/>
        <v>#REF!</v>
      </c>
      <c r="AP66" s="27" t="e">
        <f>VLOOKUP(B66,Table5[],25,FALSE)</f>
        <v>#REF!</v>
      </c>
      <c r="AQ66" s="27" t="e">
        <f>IF(AM66="",NA(),AN66+Form!$B$9*AP66/1.128)</f>
        <v>#REF!</v>
      </c>
      <c r="AR66" s="27" t="e">
        <f>IF(AM66="",NA(),AN66-Form!$B$9*AP66/1.128)</f>
        <v>#REF!</v>
      </c>
      <c r="AS66" s="27" t="e">
        <f t="shared" si="37"/>
        <v>#REF!</v>
      </c>
      <c r="AT66" s="26" t="e">
        <f t="shared" si="30"/>
        <v>#REF!</v>
      </c>
      <c r="AU66" s="27" t="e">
        <f>VLOOKUP(B66,Table5[],2,FALSE)</f>
        <v>#REF!</v>
      </c>
      <c r="AV66" s="27" t="e">
        <f>VLOOKUP(B66,Table5[],3,FALSE)</f>
        <v>#REF!</v>
      </c>
      <c r="AW66" s="29" t="e">
        <f>IF(Form!#REF!="","",Form!#REF!)</f>
        <v>#REF!</v>
      </c>
    </row>
    <row r="67" spans="1:49">
      <c r="A67" s="26" t="e">
        <f>IF(Form!#REF!="","",Form!#REF!)</f>
        <v>#REF!</v>
      </c>
      <c r="B67" s="26" t="e">
        <f>IF(Form!#REF!="","",Form!#REF!)</f>
        <v>#REF!</v>
      </c>
      <c r="C67" s="26" t="e">
        <f>IF(Form!#REF!="","",Form!#REF!)</f>
        <v>#REF!</v>
      </c>
      <c r="D67" s="27" t="e">
        <f>VLOOKUP(B67,Table5[],4,FALSE)</f>
        <v>#REF!</v>
      </c>
      <c r="E67" s="26" t="e">
        <f t="shared" ref="E67:E98" si="38">IF(OR(C67="",$B67&lt;&gt;$B66),"",IF(AND(C66="",$B67=$B65),ABS(C67-C65),ABS(C67-C66)))</f>
        <v>#REF!</v>
      </c>
      <c r="F67" s="27" t="e">
        <f>VLOOKUP(B67,Table5[],5,FALSE)</f>
        <v>#REF!</v>
      </c>
      <c r="G67" s="27" t="e">
        <f>IF(C67="",NA(),D67+Form!$B$9*F67/1.128)</f>
        <v>#REF!</v>
      </c>
      <c r="H67" s="27" t="e">
        <f>IF(C67="",NA(),D67-Form!$B$9*F67/1.128)</f>
        <v>#REF!</v>
      </c>
      <c r="I67" s="27" t="e">
        <f t="shared" si="31"/>
        <v>#REF!</v>
      </c>
      <c r="J67" s="26" t="e">
        <f t="shared" si="32"/>
        <v>#REF!</v>
      </c>
      <c r="K67" s="26" t="e">
        <f t="shared" ref="K67:K98" si="39">IF(OR(L67="",C67=""),"",L67-C67)</f>
        <v>#REF!</v>
      </c>
      <c r="L67" s="28" t="e">
        <f>IF(Form!#REF!="","",Form!#REF!)</f>
        <v>#REF!</v>
      </c>
      <c r="M67" s="27" t="e">
        <f>VLOOKUP(B67,Table5[],9,FALSE)</f>
        <v>#REF!</v>
      </c>
      <c r="N67" s="26" t="e">
        <f t="shared" ref="N67:N98" si="40">IF(OR(L67="",$B67&lt;&gt;$B66),"",IF(AND(L66="",$B67=$B65),ABS(L67-L65),ABS(L67-L66)))</f>
        <v>#REF!</v>
      </c>
      <c r="O67" s="27" t="e">
        <f>VLOOKUP(B67,Table5[],10,FALSE)</f>
        <v>#REF!</v>
      </c>
      <c r="P67" s="27" t="e">
        <f>IF(L67="",NA(),M67+Form!$B$9*O67/1.128)</f>
        <v>#REF!</v>
      </c>
      <c r="Q67" s="27" t="e">
        <f>IF(L67="",NA(),M67-Form!$B$9*O67/1.128)</f>
        <v>#REF!</v>
      </c>
      <c r="R67" s="27" t="e">
        <f t="shared" si="33"/>
        <v>#REF!</v>
      </c>
      <c r="S67" s="26" t="e">
        <f t="shared" si="34"/>
        <v>#REF!</v>
      </c>
      <c r="T67" s="26" t="e">
        <f t="shared" ref="T67:T98" si="41">IF(OR(U67="",L67=""),"",U67-L67)</f>
        <v>#REF!</v>
      </c>
      <c r="U67" s="28" t="e">
        <f>IF(Form!#REF!="","",Form!#REF!)</f>
        <v>#REF!</v>
      </c>
      <c r="V67" s="27" t="e">
        <f>VLOOKUP(B67,Table5[],14,FALSE)</f>
        <v>#REF!</v>
      </c>
      <c r="W67" s="26" t="e">
        <f t="shared" ref="W67:W98" si="42">IF(OR(U67="",$B67&lt;&gt;$B66),"",IF(AND(U66="",$B67=$B65),ABS(U67-U65),ABS(U67-U66)))</f>
        <v>#REF!</v>
      </c>
      <c r="X67" s="27" t="e">
        <f>VLOOKUP(B67,Table5[],15,FALSE)</f>
        <v>#REF!</v>
      </c>
      <c r="Y67" s="27" t="e">
        <f>IF(U67="",NA(),V67+Form!$B$9*X67/1.128)</f>
        <v>#REF!</v>
      </c>
      <c r="Z67" s="27" t="e">
        <f>IF(U67="",NA(),V67-Form!$B$9*X67/1.128)</f>
        <v>#REF!</v>
      </c>
      <c r="AA67" s="27" t="e">
        <f t="shared" si="35"/>
        <v>#REF!</v>
      </c>
      <c r="AB67" s="26" t="e">
        <f t="shared" ref="AB67:AB98" si="43">IF(U67="","",0)</f>
        <v>#REF!</v>
      </c>
      <c r="AC67" s="26" t="e">
        <f t="shared" ref="AC67:AC98" si="44">IF(OR(AD67="",U67=""),"",AD67-U67)</f>
        <v>#REF!</v>
      </c>
      <c r="AD67" s="28" t="e">
        <f>IF(Form!#REF!="","",Form!#REF!)</f>
        <v>#REF!</v>
      </c>
      <c r="AE67" s="27" t="e">
        <f>VLOOKUP(B67,Table5[],19,FALSE)</f>
        <v>#REF!</v>
      </c>
      <c r="AF67" s="26" t="e">
        <f t="shared" ref="AF67:AF98" si="45">IF(OR(AD67="",$B67&lt;&gt;$B66),"",IF(AND(AD66="",$B67=$B65),ABS(AD67-AD65),ABS(AD67-AD66)))</f>
        <v>#REF!</v>
      </c>
      <c r="AG67" s="27" t="e">
        <f>VLOOKUP(B67,Table5[],20,FALSE)</f>
        <v>#REF!</v>
      </c>
      <c r="AH67" s="27" t="e">
        <f>IF(AD67="",NA(),AE67+Form!$B$9*AG67/1.128)</f>
        <v>#REF!</v>
      </c>
      <c r="AI67" s="27" t="e">
        <f>IF(AD67="",NA(),AE67-Form!$B$9*AG67/1.128)</f>
        <v>#REF!</v>
      </c>
      <c r="AJ67" s="27" t="e">
        <f t="shared" si="36"/>
        <v>#REF!</v>
      </c>
      <c r="AK67" s="26" t="e">
        <f t="shared" ref="AK67:AK98" si="46">IF(AD67="",NA(),0)</f>
        <v>#REF!</v>
      </c>
      <c r="AL67" s="26" t="e">
        <f t="shared" ref="AL67:AL98" si="47">IF(OR(AM67="",AD67=""),"",AM67-AD67)</f>
        <v>#REF!</v>
      </c>
      <c r="AM67" s="28" t="e">
        <f>IF(Form!#REF!="","",Form!#REF!)</f>
        <v>#REF!</v>
      </c>
      <c r="AN67" s="27" t="e">
        <f>VLOOKUP(B67,Table5[],24,FALSE)</f>
        <v>#REF!</v>
      </c>
      <c r="AO67" s="26" t="e">
        <f t="shared" ref="AO67:AO98" si="48">IF(OR(AM67="",AM66="",$B67&lt;&gt;$B66),"",ABS(AM67-AM66))</f>
        <v>#REF!</v>
      </c>
      <c r="AP67" s="27" t="e">
        <f>VLOOKUP(B67,Table5[],25,FALSE)</f>
        <v>#REF!</v>
      </c>
      <c r="AQ67" s="27" t="e">
        <f>IF(AM67="",NA(),AN67+Form!$B$9*AP67/1.128)</f>
        <v>#REF!</v>
      </c>
      <c r="AR67" s="27" t="e">
        <f>IF(AM67="",NA(),AN67-Form!$B$9*AP67/1.128)</f>
        <v>#REF!</v>
      </c>
      <c r="AS67" s="27" t="e">
        <f t="shared" si="37"/>
        <v>#REF!</v>
      </c>
      <c r="AT67" s="26" t="e">
        <f t="shared" ref="AT67:AT98" si="49">IF(AM67="","",0)</f>
        <v>#REF!</v>
      </c>
      <c r="AU67" s="27" t="e">
        <f>VLOOKUP(B67,Table5[],2,FALSE)</f>
        <v>#REF!</v>
      </c>
      <c r="AV67" s="27" t="e">
        <f>VLOOKUP(B67,Table5[],3,FALSE)</f>
        <v>#REF!</v>
      </c>
      <c r="AW67" s="29" t="e">
        <f>IF(Form!#REF!="","",Form!#REF!)</f>
        <v>#REF!</v>
      </c>
    </row>
    <row r="68" spans="1:49">
      <c r="A68" s="26" t="e">
        <f>IF(Form!#REF!="","",Form!#REF!)</f>
        <v>#REF!</v>
      </c>
      <c r="B68" s="26" t="e">
        <f>IF(Form!#REF!="","",Form!#REF!)</f>
        <v>#REF!</v>
      </c>
      <c r="C68" s="26" t="e">
        <f>IF(Form!#REF!="","",Form!#REF!)</f>
        <v>#REF!</v>
      </c>
      <c r="D68" s="27" t="e">
        <f>VLOOKUP(B68,Table5[],4,FALSE)</f>
        <v>#REF!</v>
      </c>
      <c r="E68" s="26" t="e">
        <f t="shared" si="38"/>
        <v>#REF!</v>
      </c>
      <c r="F68" s="27" t="e">
        <f>VLOOKUP(B68,Table5[],5,FALSE)</f>
        <v>#REF!</v>
      </c>
      <c r="G68" s="27" t="e">
        <f>IF(C68="",NA(),D68+Form!$B$9*F68/1.128)</f>
        <v>#REF!</v>
      </c>
      <c r="H68" s="27" t="e">
        <f>IF(C68="",NA(),D68-Form!$B$9*F68/1.128)</f>
        <v>#REF!</v>
      </c>
      <c r="I68" s="27" t="e">
        <f t="shared" ref="I68:I99" si="50">IF(C68="",NA(),3.267*F68)</f>
        <v>#REF!</v>
      </c>
      <c r="J68" s="26" t="e">
        <f t="shared" ref="J68:J99" si="51">IF(C68="",NA(),0)</f>
        <v>#REF!</v>
      </c>
      <c r="K68" s="26" t="e">
        <f t="shared" si="39"/>
        <v>#REF!</v>
      </c>
      <c r="L68" s="28" t="e">
        <f>IF(Form!#REF!="","",Form!#REF!)</f>
        <v>#REF!</v>
      </c>
      <c r="M68" s="27" t="e">
        <f>VLOOKUP(B68,Table5[],9,FALSE)</f>
        <v>#REF!</v>
      </c>
      <c r="N68" s="26" t="e">
        <f t="shared" si="40"/>
        <v>#REF!</v>
      </c>
      <c r="O68" s="27" t="e">
        <f>VLOOKUP(B68,Table5[],10,FALSE)</f>
        <v>#REF!</v>
      </c>
      <c r="P68" s="27" t="e">
        <f>IF(L68="",NA(),M68+Form!$B$9*O68/1.128)</f>
        <v>#REF!</v>
      </c>
      <c r="Q68" s="27" t="e">
        <f>IF(L68="",NA(),M68-Form!$B$9*O68/1.128)</f>
        <v>#REF!</v>
      </c>
      <c r="R68" s="27" t="e">
        <f t="shared" ref="R68:R99" si="52">IF(L68=0,NA(),3.267*O68)</f>
        <v>#REF!</v>
      </c>
      <c r="S68" s="26" t="e">
        <f t="shared" ref="S68:S99" si="53">IF(L68="",NA(),0)</f>
        <v>#REF!</v>
      </c>
      <c r="T68" s="26" t="e">
        <f t="shared" si="41"/>
        <v>#REF!</v>
      </c>
      <c r="U68" s="28" t="e">
        <f>IF(Form!#REF!="","",Form!#REF!)</f>
        <v>#REF!</v>
      </c>
      <c r="V68" s="27" t="e">
        <f>VLOOKUP(B68,Table5[],14,FALSE)</f>
        <v>#REF!</v>
      </c>
      <c r="W68" s="26" t="e">
        <f t="shared" si="42"/>
        <v>#REF!</v>
      </c>
      <c r="X68" s="27" t="e">
        <f>VLOOKUP(B68,Table5[],15,FALSE)</f>
        <v>#REF!</v>
      </c>
      <c r="Y68" s="27" t="e">
        <f>IF(U68="",NA(),V68+Form!$B$9*X68/1.128)</f>
        <v>#REF!</v>
      </c>
      <c r="Z68" s="27" t="e">
        <f>IF(U68="",NA(),V68-Form!$B$9*X68/1.128)</f>
        <v>#REF!</v>
      </c>
      <c r="AA68" s="27" t="e">
        <f t="shared" ref="AA68:AA99" si="54">IF(U68=0,NA(),3.267*X68)</f>
        <v>#REF!</v>
      </c>
      <c r="AB68" s="26" t="e">
        <f t="shared" si="43"/>
        <v>#REF!</v>
      </c>
      <c r="AC68" s="26" t="e">
        <f t="shared" si="44"/>
        <v>#REF!</v>
      </c>
      <c r="AD68" s="28" t="e">
        <f>IF(Form!#REF!="","",Form!#REF!)</f>
        <v>#REF!</v>
      </c>
      <c r="AE68" s="27" t="e">
        <f>VLOOKUP(B68,Table5[],19,FALSE)</f>
        <v>#REF!</v>
      </c>
      <c r="AF68" s="26" t="e">
        <f t="shared" si="45"/>
        <v>#REF!</v>
      </c>
      <c r="AG68" s="27" t="e">
        <f>VLOOKUP(B68,Table5[],20,FALSE)</f>
        <v>#REF!</v>
      </c>
      <c r="AH68" s="27" t="e">
        <f>IF(AD68="",NA(),AE68+Form!$B$9*AG68/1.128)</f>
        <v>#REF!</v>
      </c>
      <c r="AI68" s="27" t="e">
        <f>IF(AD68="",NA(),AE68-Form!$B$9*AG68/1.128)</f>
        <v>#REF!</v>
      </c>
      <c r="AJ68" s="27" t="e">
        <f t="shared" ref="AJ68:AJ99" si="55">IF(AD68=0,NA(),3.267*AG68)</f>
        <v>#REF!</v>
      </c>
      <c r="AK68" s="26" t="e">
        <f t="shared" si="46"/>
        <v>#REF!</v>
      </c>
      <c r="AL68" s="26" t="e">
        <f t="shared" si="47"/>
        <v>#REF!</v>
      </c>
      <c r="AM68" s="28" t="e">
        <f>IF(Form!#REF!="","",Form!#REF!)</f>
        <v>#REF!</v>
      </c>
      <c r="AN68" s="27" t="e">
        <f>VLOOKUP(B68,Table5[],24,FALSE)</f>
        <v>#REF!</v>
      </c>
      <c r="AO68" s="26" t="e">
        <f t="shared" si="48"/>
        <v>#REF!</v>
      </c>
      <c r="AP68" s="27" t="e">
        <f>VLOOKUP(B68,Table5[],25,FALSE)</f>
        <v>#REF!</v>
      </c>
      <c r="AQ68" s="27" t="e">
        <f>IF(AM68="",NA(),AN68+Form!$B$9*AP68/1.128)</f>
        <v>#REF!</v>
      </c>
      <c r="AR68" s="27" t="e">
        <f>IF(AM68="",NA(),AN68-Form!$B$9*AP68/1.128)</f>
        <v>#REF!</v>
      </c>
      <c r="AS68" s="27" t="e">
        <f t="shared" ref="AS68:AS99" si="56">IF(AM68=0,NA(),3.267*AP68)</f>
        <v>#REF!</v>
      </c>
      <c r="AT68" s="26" t="e">
        <f t="shared" si="49"/>
        <v>#REF!</v>
      </c>
      <c r="AU68" s="27" t="e">
        <f>VLOOKUP(B68,Table5[],2,FALSE)</f>
        <v>#REF!</v>
      </c>
      <c r="AV68" s="27" t="e">
        <f>VLOOKUP(B68,Table5[],3,FALSE)</f>
        <v>#REF!</v>
      </c>
      <c r="AW68" s="29" t="e">
        <f>IF(Form!#REF!="","",Form!#REF!)</f>
        <v>#REF!</v>
      </c>
    </row>
    <row r="69" spans="1:49">
      <c r="A69" s="26" t="e">
        <f>IF(Form!#REF!="","",Form!#REF!)</f>
        <v>#REF!</v>
      </c>
      <c r="B69" s="26" t="e">
        <f>IF(Form!#REF!="","",Form!#REF!)</f>
        <v>#REF!</v>
      </c>
      <c r="C69" s="26" t="e">
        <f>IF(Form!#REF!="","",Form!#REF!)</f>
        <v>#REF!</v>
      </c>
      <c r="D69" s="27" t="e">
        <f>VLOOKUP(B69,Table5[],4,FALSE)</f>
        <v>#REF!</v>
      </c>
      <c r="E69" s="26" t="e">
        <f t="shared" si="38"/>
        <v>#REF!</v>
      </c>
      <c r="F69" s="27" t="e">
        <f>VLOOKUP(B69,Table5[],5,FALSE)</f>
        <v>#REF!</v>
      </c>
      <c r="G69" s="27" t="e">
        <f>IF(C69="",NA(),D69+Form!$B$9*F69/1.128)</f>
        <v>#REF!</v>
      </c>
      <c r="H69" s="27" t="e">
        <f>IF(C69="",NA(),D69-Form!$B$9*F69/1.128)</f>
        <v>#REF!</v>
      </c>
      <c r="I69" s="27" t="e">
        <f t="shared" si="50"/>
        <v>#REF!</v>
      </c>
      <c r="J69" s="26" t="e">
        <f t="shared" si="51"/>
        <v>#REF!</v>
      </c>
      <c r="K69" s="26" t="e">
        <f t="shared" si="39"/>
        <v>#REF!</v>
      </c>
      <c r="L69" s="28" t="e">
        <f>IF(Form!#REF!="","",Form!#REF!)</f>
        <v>#REF!</v>
      </c>
      <c r="M69" s="27" t="e">
        <f>VLOOKUP(B69,Table5[],9,FALSE)</f>
        <v>#REF!</v>
      </c>
      <c r="N69" s="26" t="e">
        <f t="shared" si="40"/>
        <v>#REF!</v>
      </c>
      <c r="O69" s="27" t="e">
        <f>VLOOKUP(B69,Table5[],10,FALSE)</f>
        <v>#REF!</v>
      </c>
      <c r="P69" s="27" t="e">
        <f>IF(L69="",NA(),M69+Form!$B$9*O69/1.128)</f>
        <v>#REF!</v>
      </c>
      <c r="Q69" s="27" t="e">
        <f>IF(L69="",NA(),M69-Form!$B$9*O69/1.128)</f>
        <v>#REF!</v>
      </c>
      <c r="R69" s="27" t="e">
        <f t="shared" si="52"/>
        <v>#REF!</v>
      </c>
      <c r="S69" s="26" t="e">
        <f t="shared" si="53"/>
        <v>#REF!</v>
      </c>
      <c r="T69" s="26" t="e">
        <f t="shared" si="41"/>
        <v>#REF!</v>
      </c>
      <c r="U69" s="28" t="e">
        <f>IF(Form!#REF!="","",Form!#REF!)</f>
        <v>#REF!</v>
      </c>
      <c r="V69" s="27" t="e">
        <f>VLOOKUP(B69,Table5[],14,FALSE)</f>
        <v>#REF!</v>
      </c>
      <c r="W69" s="26" t="e">
        <f t="shared" si="42"/>
        <v>#REF!</v>
      </c>
      <c r="X69" s="27" t="e">
        <f>VLOOKUP(B69,Table5[],15,FALSE)</f>
        <v>#REF!</v>
      </c>
      <c r="Y69" s="27" t="e">
        <f>IF(U69="",NA(),V69+Form!$B$9*X69/1.128)</f>
        <v>#REF!</v>
      </c>
      <c r="Z69" s="27" t="e">
        <f>IF(U69="",NA(),V69-Form!$B$9*X69/1.128)</f>
        <v>#REF!</v>
      </c>
      <c r="AA69" s="27" t="e">
        <f t="shared" si="54"/>
        <v>#REF!</v>
      </c>
      <c r="AB69" s="26" t="e">
        <f t="shared" si="43"/>
        <v>#REF!</v>
      </c>
      <c r="AC69" s="26" t="e">
        <f t="shared" si="44"/>
        <v>#REF!</v>
      </c>
      <c r="AD69" s="28" t="e">
        <f>IF(Form!#REF!="","",Form!#REF!)</f>
        <v>#REF!</v>
      </c>
      <c r="AE69" s="27" t="e">
        <f>VLOOKUP(B69,Table5[],19,FALSE)</f>
        <v>#REF!</v>
      </c>
      <c r="AF69" s="26" t="e">
        <f t="shared" si="45"/>
        <v>#REF!</v>
      </c>
      <c r="AG69" s="27" t="e">
        <f>VLOOKUP(B69,Table5[],20,FALSE)</f>
        <v>#REF!</v>
      </c>
      <c r="AH69" s="27" t="e">
        <f>IF(AD69="",NA(),AE69+Form!$B$9*AG69/1.128)</f>
        <v>#REF!</v>
      </c>
      <c r="AI69" s="27" t="e">
        <f>IF(AD69="",NA(),AE69-Form!$B$9*AG69/1.128)</f>
        <v>#REF!</v>
      </c>
      <c r="AJ69" s="27" t="e">
        <f t="shared" si="55"/>
        <v>#REF!</v>
      </c>
      <c r="AK69" s="26" t="e">
        <f t="shared" si="46"/>
        <v>#REF!</v>
      </c>
      <c r="AL69" s="26" t="e">
        <f t="shared" si="47"/>
        <v>#REF!</v>
      </c>
      <c r="AM69" s="28" t="e">
        <f>IF(Form!#REF!="","",Form!#REF!)</f>
        <v>#REF!</v>
      </c>
      <c r="AN69" s="27" t="e">
        <f>VLOOKUP(B69,Table5[],24,FALSE)</f>
        <v>#REF!</v>
      </c>
      <c r="AO69" s="26" t="e">
        <f t="shared" si="48"/>
        <v>#REF!</v>
      </c>
      <c r="AP69" s="27" t="e">
        <f>VLOOKUP(B69,Table5[],25,FALSE)</f>
        <v>#REF!</v>
      </c>
      <c r="AQ69" s="27" t="e">
        <f>IF(AM69="",NA(),AN69+Form!$B$9*AP69/1.128)</f>
        <v>#REF!</v>
      </c>
      <c r="AR69" s="27" t="e">
        <f>IF(AM69="",NA(),AN69-Form!$B$9*AP69/1.128)</f>
        <v>#REF!</v>
      </c>
      <c r="AS69" s="27" t="e">
        <f t="shared" si="56"/>
        <v>#REF!</v>
      </c>
      <c r="AT69" s="26" t="e">
        <f t="shared" si="49"/>
        <v>#REF!</v>
      </c>
      <c r="AU69" s="27" t="e">
        <f>VLOOKUP(B69,Table5[],2,FALSE)</f>
        <v>#REF!</v>
      </c>
      <c r="AV69" s="27" t="e">
        <f>VLOOKUP(B69,Table5[],3,FALSE)</f>
        <v>#REF!</v>
      </c>
      <c r="AW69" s="29" t="e">
        <f>IF(Form!#REF!="","",Form!#REF!)</f>
        <v>#REF!</v>
      </c>
    </row>
    <row r="70" spans="1:49">
      <c r="A70" s="26" t="e">
        <f>IF(Form!#REF!="","",Form!#REF!)</f>
        <v>#REF!</v>
      </c>
      <c r="B70" s="26" t="e">
        <f>IF(Form!#REF!="","",Form!#REF!)</f>
        <v>#REF!</v>
      </c>
      <c r="C70" s="26" t="e">
        <f>IF(Form!#REF!="","",Form!#REF!)</f>
        <v>#REF!</v>
      </c>
      <c r="D70" s="27" t="e">
        <f>VLOOKUP(B70,Table5[],4,FALSE)</f>
        <v>#REF!</v>
      </c>
      <c r="E70" s="26" t="e">
        <f t="shared" si="38"/>
        <v>#REF!</v>
      </c>
      <c r="F70" s="27" t="e">
        <f>VLOOKUP(B70,Table5[],5,FALSE)</f>
        <v>#REF!</v>
      </c>
      <c r="G70" s="27" t="e">
        <f>IF(C70="",NA(),D70+Form!$B$9*F70/1.128)</f>
        <v>#REF!</v>
      </c>
      <c r="H70" s="27" t="e">
        <f>IF(C70="",NA(),D70-Form!$B$9*F70/1.128)</f>
        <v>#REF!</v>
      </c>
      <c r="I70" s="27" t="e">
        <f t="shared" si="50"/>
        <v>#REF!</v>
      </c>
      <c r="J70" s="26" t="e">
        <f t="shared" si="51"/>
        <v>#REF!</v>
      </c>
      <c r="K70" s="26" t="e">
        <f t="shared" si="39"/>
        <v>#REF!</v>
      </c>
      <c r="L70" s="28" t="e">
        <f>IF(Form!#REF!="","",Form!#REF!)</f>
        <v>#REF!</v>
      </c>
      <c r="M70" s="27" t="e">
        <f>VLOOKUP(B70,Table5[],9,FALSE)</f>
        <v>#REF!</v>
      </c>
      <c r="N70" s="26" t="e">
        <f t="shared" si="40"/>
        <v>#REF!</v>
      </c>
      <c r="O70" s="27" t="e">
        <f>VLOOKUP(B70,Table5[],10,FALSE)</f>
        <v>#REF!</v>
      </c>
      <c r="P70" s="27" t="e">
        <f>IF(L70="",NA(),M70+Form!$B$9*O70/1.128)</f>
        <v>#REF!</v>
      </c>
      <c r="Q70" s="27" t="e">
        <f>IF(L70="",NA(),M70-Form!$B$9*O70/1.128)</f>
        <v>#REF!</v>
      </c>
      <c r="R70" s="27" t="e">
        <f t="shared" si="52"/>
        <v>#REF!</v>
      </c>
      <c r="S70" s="26" t="e">
        <f t="shared" si="53"/>
        <v>#REF!</v>
      </c>
      <c r="T70" s="26" t="e">
        <f t="shared" si="41"/>
        <v>#REF!</v>
      </c>
      <c r="U70" s="28" t="e">
        <f>IF(Form!#REF!="","",Form!#REF!)</f>
        <v>#REF!</v>
      </c>
      <c r="V70" s="27" t="e">
        <f>VLOOKUP(B70,Table5[],14,FALSE)</f>
        <v>#REF!</v>
      </c>
      <c r="W70" s="26" t="e">
        <f t="shared" si="42"/>
        <v>#REF!</v>
      </c>
      <c r="X70" s="27" t="e">
        <f>VLOOKUP(B70,Table5[],15,FALSE)</f>
        <v>#REF!</v>
      </c>
      <c r="Y70" s="27" t="e">
        <f>IF(U70="",NA(),V70+Form!$B$9*X70/1.128)</f>
        <v>#REF!</v>
      </c>
      <c r="Z70" s="27" t="e">
        <f>IF(U70="",NA(),V70-Form!$B$9*X70/1.128)</f>
        <v>#REF!</v>
      </c>
      <c r="AA70" s="27" t="e">
        <f t="shared" si="54"/>
        <v>#REF!</v>
      </c>
      <c r="AB70" s="26" t="e">
        <f t="shared" si="43"/>
        <v>#REF!</v>
      </c>
      <c r="AC70" s="26" t="e">
        <f t="shared" si="44"/>
        <v>#REF!</v>
      </c>
      <c r="AD70" s="28" t="e">
        <f>IF(Form!#REF!="","",Form!#REF!)</f>
        <v>#REF!</v>
      </c>
      <c r="AE70" s="27" t="e">
        <f>VLOOKUP(B70,Table5[],19,FALSE)</f>
        <v>#REF!</v>
      </c>
      <c r="AF70" s="26" t="e">
        <f t="shared" si="45"/>
        <v>#REF!</v>
      </c>
      <c r="AG70" s="27" t="e">
        <f>VLOOKUP(B70,Table5[],20,FALSE)</f>
        <v>#REF!</v>
      </c>
      <c r="AH70" s="27" t="e">
        <f>IF(AD70="",NA(),AE70+Form!$B$9*AG70/1.128)</f>
        <v>#REF!</v>
      </c>
      <c r="AI70" s="27" t="e">
        <f>IF(AD70="",NA(),AE70-Form!$B$9*AG70/1.128)</f>
        <v>#REF!</v>
      </c>
      <c r="AJ70" s="27" t="e">
        <f t="shared" si="55"/>
        <v>#REF!</v>
      </c>
      <c r="AK70" s="26" t="e">
        <f t="shared" si="46"/>
        <v>#REF!</v>
      </c>
      <c r="AL70" s="26" t="e">
        <f t="shared" si="47"/>
        <v>#REF!</v>
      </c>
      <c r="AM70" s="28" t="e">
        <f>IF(Form!#REF!="","",Form!#REF!)</f>
        <v>#REF!</v>
      </c>
      <c r="AN70" s="27" t="e">
        <f>VLOOKUP(B70,Table5[],24,FALSE)</f>
        <v>#REF!</v>
      </c>
      <c r="AO70" s="26" t="e">
        <f t="shared" si="48"/>
        <v>#REF!</v>
      </c>
      <c r="AP70" s="27" t="e">
        <f>VLOOKUP(B70,Table5[],25,FALSE)</f>
        <v>#REF!</v>
      </c>
      <c r="AQ70" s="27" t="e">
        <f>IF(AM70="",NA(),AN70+Form!$B$9*AP70/1.128)</f>
        <v>#REF!</v>
      </c>
      <c r="AR70" s="27" t="e">
        <f>IF(AM70="",NA(),AN70-Form!$B$9*AP70/1.128)</f>
        <v>#REF!</v>
      </c>
      <c r="AS70" s="27" t="e">
        <f t="shared" si="56"/>
        <v>#REF!</v>
      </c>
      <c r="AT70" s="26" t="e">
        <f t="shared" si="49"/>
        <v>#REF!</v>
      </c>
      <c r="AU70" s="27" t="e">
        <f>VLOOKUP(B70,Table5[],2,FALSE)</f>
        <v>#REF!</v>
      </c>
      <c r="AV70" s="27" t="e">
        <f>VLOOKUP(B70,Table5[],3,FALSE)</f>
        <v>#REF!</v>
      </c>
      <c r="AW70" s="29" t="e">
        <f>IF(Form!#REF!="","",Form!#REF!)</f>
        <v>#REF!</v>
      </c>
    </row>
    <row r="71" spans="1:49">
      <c r="A71" s="26" t="e">
        <f>IF(Form!#REF!="","",Form!#REF!)</f>
        <v>#REF!</v>
      </c>
      <c r="B71" s="26" t="e">
        <f>IF(Form!#REF!="","",Form!#REF!)</f>
        <v>#REF!</v>
      </c>
      <c r="C71" s="26" t="e">
        <f>IF(Form!#REF!="","",Form!#REF!)</f>
        <v>#REF!</v>
      </c>
      <c r="D71" s="27" t="e">
        <f>VLOOKUP(B71,Table5[],4,FALSE)</f>
        <v>#REF!</v>
      </c>
      <c r="E71" s="26" t="e">
        <f t="shared" si="38"/>
        <v>#REF!</v>
      </c>
      <c r="F71" s="27" t="e">
        <f>VLOOKUP(B71,Table5[],5,FALSE)</f>
        <v>#REF!</v>
      </c>
      <c r="G71" s="27" t="e">
        <f>IF(C71="",NA(),D71+Form!$B$9*F71/1.128)</f>
        <v>#REF!</v>
      </c>
      <c r="H71" s="27" t="e">
        <f>IF(C71="",NA(),D71-Form!$B$9*F71/1.128)</f>
        <v>#REF!</v>
      </c>
      <c r="I71" s="27" t="e">
        <f t="shared" si="50"/>
        <v>#REF!</v>
      </c>
      <c r="J71" s="26" t="e">
        <f t="shared" si="51"/>
        <v>#REF!</v>
      </c>
      <c r="K71" s="26" t="e">
        <f t="shared" si="39"/>
        <v>#REF!</v>
      </c>
      <c r="L71" s="28" t="e">
        <f>IF(Form!#REF!="","",Form!#REF!)</f>
        <v>#REF!</v>
      </c>
      <c r="M71" s="27" t="e">
        <f>VLOOKUP(B71,Table5[],9,FALSE)</f>
        <v>#REF!</v>
      </c>
      <c r="N71" s="26" t="e">
        <f t="shared" si="40"/>
        <v>#REF!</v>
      </c>
      <c r="O71" s="27" t="e">
        <f>VLOOKUP(B71,Table5[],10,FALSE)</f>
        <v>#REF!</v>
      </c>
      <c r="P71" s="27" t="e">
        <f>IF(L71="",NA(),M71+Form!$B$9*O71/1.128)</f>
        <v>#REF!</v>
      </c>
      <c r="Q71" s="27" t="e">
        <f>IF(L71="",NA(),M71-Form!$B$9*O71/1.128)</f>
        <v>#REF!</v>
      </c>
      <c r="R71" s="27" t="e">
        <f t="shared" si="52"/>
        <v>#REF!</v>
      </c>
      <c r="S71" s="26" t="e">
        <f t="shared" si="53"/>
        <v>#REF!</v>
      </c>
      <c r="T71" s="26" t="e">
        <f t="shared" si="41"/>
        <v>#REF!</v>
      </c>
      <c r="U71" s="28" t="e">
        <f>IF(Form!#REF!="","",Form!#REF!)</f>
        <v>#REF!</v>
      </c>
      <c r="V71" s="27" t="e">
        <f>VLOOKUP(B71,Table5[],14,FALSE)</f>
        <v>#REF!</v>
      </c>
      <c r="W71" s="26" t="e">
        <f t="shared" si="42"/>
        <v>#REF!</v>
      </c>
      <c r="X71" s="27" t="e">
        <f>VLOOKUP(B71,Table5[],15,FALSE)</f>
        <v>#REF!</v>
      </c>
      <c r="Y71" s="27" t="e">
        <f>IF(U71="",NA(),V71+Form!$B$9*X71/1.128)</f>
        <v>#REF!</v>
      </c>
      <c r="Z71" s="27" t="e">
        <f>IF(U71="",NA(),V71-Form!$B$9*X71/1.128)</f>
        <v>#REF!</v>
      </c>
      <c r="AA71" s="27" t="e">
        <f t="shared" si="54"/>
        <v>#REF!</v>
      </c>
      <c r="AB71" s="26" t="e">
        <f t="shared" si="43"/>
        <v>#REF!</v>
      </c>
      <c r="AC71" s="26" t="e">
        <f t="shared" si="44"/>
        <v>#REF!</v>
      </c>
      <c r="AD71" s="28" t="e">
        <f>IF(Form!#REF!="","",Form!#REF!)</f>
        <v>#REF!</v>
      </c>
      <c r="AE71" s="27" t="e">
        <f>VLOOKUP(B71,Table5[],19,FALSE)</f>
        <v>#REF!</v>
      </c>
      <c r="AF71" s="26" t="e">
        <f t="shared" si="45"/>
        <v>#REF!</v>
      </c>
      <c r="AG71" s="27" t="e">
        <f>VLOOKUP(B71,Table5[],20,FALSE)</f>
        <v>#REF!</v>
      </c>
      <c r="AH71" s="27" t="e">
        <f>IF(AD71="",NA(),AE71+Form!$B$9*AG71/1.128)</f>
        <v>#REF!</v>
      </c>
      <c r="AI71" s="27" t="e">
        <f>IF(AD71="",NA(),AE71-Form!$B$9*AG71/1.128)</f>
        <v>#REF!</v>
      </c>
      <c r="AJ71" s="27" t="e">
        <f t="shared" si="55"/>
        <v>#REF!</v>
      </c>
      <c r="AK71" s="26" t="e">
        <f t="shared" si="46"/>
        <v>#REF!</v>
      </c>
      <c r="AL71" s="26" t="e">
        <f t="shared" si="47"/>
        <v>#REF!</v>
      </c>
      <c r="AM71" s="28" t="e">
        <f>IF(Form!#REF!="","",Form!#REF!)</f>
        <v>#REF!</v>
      </c>
      <c r="AN71" s="27" t="e">
        <f>VLOOKUP(B71,Table5[],24,FALSE)</f>
        <v>#REF!</v>
      </c>
      <c r="AO71" s="26" t="e">
        <f t="shared" si="48"/>
        <v>#REF!</v>
      </c>
      <c r="AP71" s="27" t="e">
        <f>VLOOKUP(B71,Table5[],25,FALSE)</f>
        <v>#REF!</v>
      </c>
      <c r="AQ71" s="27" t="e">
        <f>IF(AM71="",NA(),AN71+Form!$B$9*AP71/1.128)</f>
        <v>#REF!</v>
      </c>
      <c r="AR71" s="27" t="e">
        <f>IF(AM71="",NA(),AN71-Form!$B$9*AP71/1.128)</f>
        <v>#REF!</v>
      </c>
      <c r="AS71" s="27" t="e">
        <f t="shared" si="56"/>
        <v>#REF!</v>
      </c>
      <c r="AT71" s="26" t="e">
        <f t="shared" si="49"/>
        <v>#REF!</v>
      </c>
      <c r="AU71" s="27" t="e">
        <f>VLOOKUP(B71,Table5[],2,FALSE)</f>
        <v>#REF!</v>
      </c>
      <c r="AV71" s="27" t="e">
        <f>VLOOKUP(B71,Table5[],3,FALSE)</f>
        <v>#REF!</v>
      </c>
      <c r="AW71" s="29" t="e">
        <f>IF(Form!#REF!="","",Form!#REF!)</f>
        <v>#REF!</v>
      </c>
    </row>
    <row r="72" spans="1:49">
      <c r="A72" s="26" t="e">
        <f>IF(Form!#REF!="","",Form!#REF!)</f>
        <v>#REF!</v>
      </c>
      <c r="B72" s="26" t="e">
        <f>IF(Form!#REF!="","",Form!#REF!)</f>
        <v>#REF!</v>
      </c>
      <c r="C72" s="26" t="e">
        <f>IF(Form!#REF!="","",Form!#REF!)</f>
        <v>#REF!</v>
      </c>
      <c r="D72" s="27" t="e">
        <f>VLOOKUP(B72,Table5[],4,FALSE)</f>
        <v>#REF!</v>
      </c>
      <c r="E72" s="26" t="e">
        <f t="shared" si="38"/>
        <v>#REF!</v>
      </c>
      <c r="F72" s="27" t="e">
        <f>VLOOKUP(B72,Table5[],5,FALSE)</f>
        <v>#REF!</v>
      </c>
      <c r="G72" s="27" t="e">
        <f>IF(C72="",NA(),D72+Form!$B$9*F72/1.128)</f>
        <v>#REF!</v>
      </c>
      <c r="H72" s="27" t="e">
        <f>IF(C72="",NA(),D72-Form!$B$9*F72/1.128)</f>
        <v>#REF!</v>
      </c>
      <c r="I72" s="27" t="e">
        <f t="shared" si="50"/>
        <v>#REF!</v>
      </c>
      <c r="J72" s="26" t="e">
        <f t="shared" si="51"/>
        <v>#REF!</v>
      </c>
      <c r="K72" s="26" t="e">
        <f t="shared" si="39"/>
        <v>#REF!</v>
      </c>
      <c r="L72" s="28" t="e">
        <f>IF(Form!#REF!="","",Form!#REF!)</f>
        <v>#REF!</v>
      </c>
      <c r="M72" s="27" t="e">
        <f>VLOOKUP(B72,Table5[],9,FALSE)</f>
        <v>#REF!</v>
      </c>
      <c r="N72" s="26" t="e">
        <f t="shared" si="40"/>
        <v>#REF!</v>
      </c>
      <c r="O72" s="27" t="e">
        <f>VLOOKUP(B72,Table5[],10,FALSE)</f>
        <v>#REF!</v>
      </c>
      <c r="P72" s="27" t="e">
        <f>IF(L72="",NA(),M72+Form!$B$9*O72/1.128)</f>
        <v>#REF!</v>
      </c>
      <c r="Q72" s="27" t="e">
        <f>IF(L72="",NA(),M72-Form!$B$9*O72/1.128)</f>
        <v>#REF!</v>
      </c>
      <c r="R72" s="27" t="e">
        <f t="shared" si="52"/>
        <v>#REF!</v>
      </c>
      <c r="S72" s="26" t="e">
        <f t="shared" si="53"/>
        <v>#REF!</v>
      </c>
      <c r="T72" s="26" t="e">
        <f t="shared" si="41"/>
        <v>#REF!</v>
      </c>
      <c r="U72" s="28" t="e">
        <f>IF(Form!#REF!="","",Form!#REF!)</f>
        <v>#REF!</v>
      </c>
      <c r="V72" s="27" t="e">
        <f>VLOOKUP(B72,Table5[],14,FALSE)</f>
        <v>#REF!</v>
      </c>
      <c r="W72" s="26" t="e">
        <f t="shared" si="42"/>
        <v>#REF!</v>
      </c>
      <c r="X72" s="27" t="e">
        <f>VLOOKUP(B72,Table5[],15,FALSE)</f>
        <v>#REF!</v>
      </c>
      <c r="Y72" s="27" t="e">
        <f>IF(U72="",NA(),V72+Form!$B$9*X72/1.128)</f>
        <v>#REF!</v>
      </c>
      <c r="Z72" s="27" t="e">
        <f>IF(U72="",NA(),V72-Form!$B$9*X72/1.128)</f>
        <v>#REF!</v>
      </c>
      <c r="AA72" s="27" t="e">
        <f t="shared" si="54"/>
        <v>#REF!</v>
      </c>
      <c r="AB72" s="26" t="e">
        <f t="shared" si="43"/>
        <v>#REF!</v>
      </c>
      <c r="AC72" s="26" t="e">
        <f t="shared" si="44"/>
        <v>#REF!</v>
      </c>
      <c r="AD72" s="28" t="e">
        <f>IF(Form!#REF!="","",Form!#REF!)</f>
        <v>#REF!</v>
      </c>
      <c r="AE72" s="27" t="e">
        <f>VLOOKUP(B72,Table5[],19,FALSE)</f>
        <v>#REF!</v>
      </c>
      <c r="AF72" s="26" t="e">
        <f t="shared" si="45"/>
        <v>#REF!</v>
      </c>
      <c r="AG72" s="27" t="e">
        <f>VLOOKUP(B72,Table5[],20,FALSE)</f>
        <v>#REF!</v>
      </c>
      <c r="AH72" s="27" t="e">
        <f>IF(AD72="",NA(),AE72+Form!$B$9*AG72/1.128)</f>
        <v>#REF!</v>
      </c>
      <c r="AI72" s="27" t="e">
        <f>IF(AD72="",NA(),AE72-Form!$B$9*AG72/1.128)</f>
        <v>#REF!</v>
      </c>
      <c r="AJ72" s="27" t="e">
        <f t="shared" si="55"/>
        <v>#REF!</v>
      </c>
      <c r="AK72" s="26" t="e">
        <f t="shared" si="46"/>
        <v>#REF!</v>
      </c>
      <c r="AL72" s="26" t="e">
        <f t="shared" si="47"/>
        <v>#REF!</v>
      </c>
      <c r="AM72" s="28" t="e">
        <f>IF(Form!#REF!="","",Form!#REF!)</f>
        <v>#REF!</v>
      </c>
      <c r="AN72" s="27" t="e">
        <f>VLOOKUP(B72,Table5[],24,FALSE)</f>
        <v>#REF!</v>
      </c>
      <c r="AO72" s="26" t="e">
        <f t="shared" si="48"/>
        <v>#REF!</v>
      </c>
      <c r="AP72" s="27" t="e">
        <f>VLOOKUP(B72,Table5[],25,FALSE)</f>
        <v>#REF!</v>
      </c>
      <c r="AQ72" s="27" t="e">
        <f>IF(AM72="",NA(),AN72+Form!$B$9*AP72/1.128)</f>
        <v>#REF!</v>
      </c>
      <c r="AR72" s="27" t="e">
        <f>IF(AM72="",NA(),AN72-Form!$B$9*AP72/1.128)</f>
        <v>#REF!</v>
      </c>
      <c r="AS72" s="27" t="e">
        <f t="shared" si="56"/>
        <v>#REF!</v>
      </c>
      <c r="AT72" s="26" t="e">
        <f t="shared" si="49"/>
        <v>#REF!</v>
      </c>
      <c r="AU72" s="27" t="e">
        <f>VLOOKUP(B72,Table5[],2,FALSE)</f>
        <v>#REF!</v>
      </c>
      <c r="AV72" s="27" t="e">
        <f>VLOOKUP(B72,Table5[],3,FALSE)</f>
        <v>#REF!</v>
      </c>
      <c r="AW72" s="29" t="e">
        <f>IF(Form!#REF!="","",Form!#REF!)</f>
        <v>#REF!</v>
      </c>
    </row>
    <row r="73" spans="1:49">
      <c r="A73" s="26" t="e">
        <f>IF(Form!#REF!="","",Form!#REF!)</f>
        <v>#REF!</v>
      </c>
      <c r="B73" s="26" t="e">
        <f>IF(Form!#REF!="","",Form!#REF!)</f>
        <v>#REF!</v>
      </c>
      <c r="C73" s="26" t="e">
        <f>IF(Form!#REF!="","",Form!#REF!)</f>
        <v>#REF!</v>
      </c>
      <c r="D73" s="27" t="e">
        <f>VLOOKUP(B73,Table5[],4,FALSE)</f>
        <v>#REF!</v>
      </c>
      <c r="E73" s="26" t="e">
        <f t="shared" si="38"/>
        <v>#REF!</v>
      </c>
      <c r="F73" s="27" t="e">
        <f>VLOOKUP(B73,Table5[],5,FALSE)</f>
        <v>#REF!</v>
      </c>
      <c r="G73" s="27" t="e">
        <f>IF(C73="",NA(),D73+Form!$B$9*F73/1.128)</f>
        <v>#REF!</v>
      </c>
      <c r="H73" s="27" t="e">
        <f>IF(C73="",NA(),D73-Form!$B$9*F73/1.128)</f>
        <v>#REF!</v>
      </c>
      <c r="I73" s="27" t="e">
        <f t="shared" si="50"/>
        <v>#REF!</v>
      </c>
      <c r="J73" s="26" t="e">
        <f t="shared" si="51"/>
        <v>#REF!</v>
      </c>
      <c r="K73" s="26" t="e">
        <f t="shared" si="39"/>
        <v>#REF!</v>
      </c>
      <c r="L73" s="28" t="e">
        <f>IF(Form!#REF!="","",Form!#REF!)</f>
        <v>#REF!</v>
      </c>
      <c r="M73" s="27" t="e">
        <f>VLOOKUP(B73,Table5[],9,FALSE)</f>
        <v>#REF!</v>
      </c>
      <c r="N73" s="26" t="e">
        <f t="shared" si="40"/>
        <v>#REF!</v>
      </c>
      <c r="O73" s="27" t="e">
        <f>VLOOKUP(B73,Table5[],10,FALSE)</f>
        <v>#REF!</v>
      </c>
      <c r="P73" s="27" t="e">
        <f>IF(L73="",NA(),M73+Form!$B$9*O73/1.128)</f>
        <v>#REF!</v>
      </c>
      <c r="Q73" s="27" t="e">
        <f>IF(L73="",NA(),M73-Form!$B$9*O73/1.128)</f>
        <v>#REF!</v>
      </c>
      <c r="R73" s="27" t="e">
        <f t="shared" si="52"/>
        <v>#REF!</v>
      </c>
      <c r="S73" s="26" t="e">
        <f t="shared" si="53"/>
        <v>#REF!</v>
      </c>
      <c r="T73" s="26" t="e">
        <f t="shared" si="41"/>
        <v>#REF!</v>
      </c>
      <c r="U73" s="28" t="e">
        <f>IF(Form!#REF!="","",Form!#REF!)</f>
        <v>#REF!</v>
      </c>
      <c r="V73" s="27" t="e">
        <f>VLOOKUP(B73,Table5[],14,FALSE)</f>
        <v>#REF!</v>
      </c>
      <c r="W73" s="26" t="e">
        <f t="shared" si="42"/>
        <v>#REF!</v>
      </c>
      <c r="X73" s="27" t="e">
        <f>VLOOKUP(B73,Table5[],15,FALSE)</f>
        <v>#REF!</v>
      </c>
      <c r="Y73" s="27" t="e">
        <f>IF(U73="",NA(),V73+Form!$B$9*X73/1.128)</f>
        <v>#REF!</v>
      </c>
      <c r="Z73" s="27" t="e">
        <f>IF(U73="",NA(),V73-Form!$B$9*X73/1.128)</f>
        <v>#REF!</v>
      </c>
      <c r="AA73" s="27" t="e">
        <f t="shared" si="54"/>
        <v>#REF!</v>
      </c>
      <c r="AB73" s="26" t="e">
        <f t="shared" si="43"/>
        <v>#REF!</v>
      </c>
      <c r="AC73" s="26" t="e">
        <f t="shared" si="44"/>
        <v>#REF!</v>
      </c>
      <c r="AD73" s="28" t="e">
        <f>IF(Form!#REF!="","",Form!#REF!)</f>
        <v>#REF!</v>
      </c>
      <c r="AE73" s="27" t="e">
        <f>VLOOKUP(B73,Table5[],19,FALSE)</f>
        <v>#REF!</v>
      </c>
      <c r="AF73" s="26" t="e">
        <f t="shared" si="45"/>
        <v>#REF!</v>
      </c>
      <c r="AG73" s="27" t="e">
        <f>VLOOKUP(B73,Table5[],20,FALSE)</f>
        <v>#REF!</v>
      </c>
      <c r="AH73" s="27" t="e">
        <f>IF(AD73="",NA(),AE73+Form!$B$9*AG73/1.128)</f>
        <v>#REF!</v>
      </c>
      <c r="AI73" s="27" t="e">
        <f>IF(AD73="",NA(),AE73-Form!$B$9*AG73/1.128)</f>
        <v>#REF!</v>
      </c>
      <c r="AJ73" s="27" t="e">
        <f t="shared" si="55"/>
        <v>#REF!</v>
      </c>
      <c r="AK73" s="26" t="e">
        <f t="shared" si="46"/>
        <v>#REF!</v>
      </c>
      <c r="AL73" s="26" t="e">
        <f t="shared" si="47"/>
        <v>#REF!</v>
      </c>
      <c r="AM73" s="28" t="e">
        <f>IF(Form!#REF!="","",Form!#REF!)</f>
        <v>#REF!</v>
      </c>
      <c r="AN73" s="27" t="e">
        <f>VLOOKUP(B73,Table5[],24,FALSE)</f>
        <v>#REF!</v>
      </c>
      <c r="AO73" s="26" t="e">
        <f t="shared" si="48"/>
        <v>#REF!</v>
      </c>
      <c r="AP73" s="27" t="e">
        <f>VLOOKUP(B73,Table5[],25,FALSE)</f>
        <v>#REF!</v>
      </c>
      <c r="AQ73" s="27" t="e">
        <f>IF(AM73="",NA(),AN73+Form!$B$9*AP73/1.128)</f>
        <v>#REF!</v>
      </c>
      <c r="AR73" s="27" t="e">
        <f>IF(AM73="",NA(),AN73-Form!$B$9*AP73/1.128)</f>
        <v>#REF!</v>
      </c>
      <c r="AS73" s="27" t="e">
        <f t="shared" si="56"/>
        <v>#REF!</v>
      </c>
      <c r="AT73" s="26" t="e">
        <f t="shared" si="49"/>
        <v>#REF!</v>
      </c>
      <c r="AU73" s="27" t="e">
        <f>VLOOKUP(B73,Table5[],2,FALSE)</f>
        <v>#REF!</v>
      </c>
      <c r="AV73" s="27" t="e">
        <f>VLOOKUP(B73,Table5[],3,FALSE)</f>
        <v>#REF!</v>
      </c>
      <c r="AW73" s="29" t="e">
        <f>IF(Form!#REF!="","",Form!#REF!)</f>
        <v>#REF!</v>
      </c>
    </row>
    <row r="74" spans="1:49">
      <c r="A74" s="26" t="e">
        <f>IF(Form!#REF!="","",Form!#REF!)</f>
        <v>#REF!</v>
      </c>
      <c r="B74" s="26" t="e">
        <f>IF(Form!#REF!="","",Form!#REF!)</f>
        <v>#REF!</v>
      </c>
      <c r="C74" s="26" t="e">
        <f>IF(Form!#REF!="","",Form!#REF!)</f>
        <v>#REF!</v>
      </c>
      <c r="D74" s="27" t="e">
        <f>VLOOKUP(B74,Table5[],4,FALSE)</f>
        <v>#REF!</v>
      </c>
      <c r="E74" s="26" t="e">
        <f t="shared" si="38"/>
        <v>#REF!</v>
      </c>
      <c r="F74" s="27" t="e">
        <f>VLOOKUP(B74,Table5[],5,FALSE)</f>
        <v>#REF!</v>
      </c>
      <c r="G74" s="27" t="e">
        <f>IF(C74="",NA(),D74+Form!$B$9*F74/1.128)</f>
        <v>#REF!</v>
      </c>
      <c r="H74" s="27" t="e">
        <f>IF(C74="",NA(),D74-Form!$B$9*F74/1.128)</f>
        <v>#REF!</v>
      </c>
      <c r="I74" s="27" t="e">
        <f t="shared" si="50"/>
        <v>#REF!</v>
      </c>
      <c r="J74" s="26" t="e">
        <f t="shared" si="51"/>
        <v>#REF!</v>
      </c>
      <c r="K74" s="26" t="e">
        <f t="shared" si="39"/>
        <v>#REF!</v>
      </c>
      <c r="L74" s="28" t="e">
        <f>IF(Form!#REF!="","",Form!#REF!)</f>
        <v>#REF!</v>
      </c>
      <c r="M74" s="27" t="e">
        <f>VLOOKUP(B74,Table5[],9,FALSE)</f>
        <v>#REF!</v>
      </c>
      <c r="N74" s="26" t="e">
        <f t="shared" si="40"/>
        <v>#REF!</v>
      </c>
      <c r="O74" s="27" t="e">
        <f>VLOOKUP(B74,Table5[],10,FALSE)</f>
        <v>#REF!</v>
      </c>
      <c r="P74" s="27" t="e">
        <f>IF(L74="",NA(),M74+Form!$B$9*O74/1.128)</f>
        <v>#REF!</v>
      </c>
      <c r="Q74" s="27" t="e">
        <f>IF(L74="",NA(),M74-Form!$B$9*O74/1.128)</f>
        <v>#REF!</v>
      </c>
      <c r="R74" s="27" t="e">
        <f t="shared" si="52"/>
        <v>#REF!</v>
      </c>
      <c r="S74" s="26" t="e">
        <f t="shared" si="53"/>
        <v>#REF!</v>
      </c>
      <c r="T74" s="26" t="e">
        <f t="shared" si="41"/>
        <v>#REF!</v>
      </c>
      <c r="U74" s="28" t="e">
        <f>IF(Form!#REF!="","",Form!#REF!)</f>
        <v>#REF!</v>
      </c>
      <c r="V74" s="27" t="e">
        <f>VLOOKUP(B74,Table5[],14,FALSE)</f>
        <v>#REF!</v>
      </c>
      <c r="W74" s="26" t="e">
        <f t="shared" si="42"/>
        <v>#REF!</v>
      </c>
      <c r="X74" s="27" t="e">
        <f>VLOOKUP(B74,Table5[],15,FALSE)</f>
        <v>#REF!</v>
      </c>
      <c r="Y74" s="27" t="e">
        <f>IF(U74="",NA(),V74+Form!$B$9*X74/1.128)</f>
        <v>#REF!</v>
      </c>
      <c r="Z74" s="27" t="e">
        <f>IF(U74="",NA(),V74-Form!$B$9*X74/1.128)</f>
        <v>#REF!</v>
      </c>
      <c r="AA74" s="27" t="e">
        <f t="shared" si="54"/>
        <v>#REF!</v>
      </c>
      <c r="AB74" s="26" t="e">
        <f t="shared" si="43"/>
        <v>#REF!</v>
      </c>
      <c r="AC74" s="26" t="e">
        <f t="shared" si="44"/>
        <v>#REF!</v>
      </c>
      <c r="AD74" s="28" t="e">
        <f>IF(Form!#REF!="","",Form!#REF!)</f>
        <v>#REF!</v>
      </c>
      <c r="AE74" s="27" t="e">
        <f>VLOOKUP(B74,Table5[],19,FALSE)</f>
        <v>#REF!</v>
      </c>
      <c r="AF74" s="26" t="e">
        <f t="shared" si="45"/>
        <v>#REF!</v>
      </c>
      <c r="AG74" s="27" t="e">
        <f>VLOOKUP(B74,Table5[],20,FALSE)</f>
        <v>#REF!</v>
      </c>
      <c r="AH74" s="27" t="e">
        <f>IF(AD74="",NA(),AE74+Form!$B$9*AG74/1.128)</f>
        <v>#REF!</v>
      </c>
      <c r="AI74" s="27" t="e">
        <f>IF(AD74="",NA(),AE74-Form!$B$9*AG74/1.128)</f>
        <v>#REF!</v>
      </c>
      <c r="AJ74" s="27" t="e">
        <f t="shared" si="55"/>
        <v>#REF!</v>
      </c>
      <c r="AK74" s="26" t="e">
        <f t="shared" si="46"/>
        <v>#REF!</v>
      </c>
      <c r="AL74" s="26" t="e">
        <f t="shared" si="47"/>
        <v>#REF!</v>
      </c>
      <c r="AM74" s="28" t="e">
        <f>IF(Form!#REF!="","",Form!#REF!)</f>
        <v>#REF!</v>
      </c>
      <c r="AN74" s="27" t="e">
        <f>VLOOKUP(B74,Table5[],24,FALSE)</f>
        <v>#REF!</v>
      </c>
      <c r="AO74" s="26" t="e">
        <f t="shared" si="48"/>
        <v>#REF!</v>
      </c>
      <c r="AP74" s="27" t="e">
        <f>VLOOKUP(B74,Table5[],25,FALSE)</f>
        <v>#REF!</v>
      </c>
      <c r="AQ74" s="27" t="e">
        <f>IF(AM74="",NA(),AN74+Form!$B$9*AP74/1.128)</f>
        <v>#REF!</v>
      </c>
      <c r="AR74" s="27" t="e">
        <f>IF(AM74="",NA(),AN74-Form!$B$9*AP74/1.128)</f>
        <v>#REF!</v>
      </c>
      <c r="AS74" s="27" t="e">
        <f t="shared" si="56"/>
        <v>#REF!</v>
      </c>
      <c r="AT74" s="26" t="e">
        <f t="shared" si="49"/>
        <v>#REF!</v>
      </c>
      <c r="AU74" s="27" t="e">
        <f>VLOOKUP(B74,Table5[],2,FALSE)</f>
        <v>#REF!</v>
      </c>
      <c r="AV74" s="27" t="e">
        <f>VLOOKUP(B74,Table5[],3,FALSE)</f>
        <v>#REF!</v>
      </c>
      <c r="AW74" s="29" t="e">
        <f>IF(Form!#REF!="","",Form!#REF!)</f>
        <v>#REF!</v>
      </c>
    </row>
    <row r="75" spans="1:49">
      <c r="A75" s="26" t="e">
        <f>IF(Form!#REF!="","",Form!#REF!)</f>
        <v>#REF!</v>
      </c>
      <c r="B75" s="26" t="e">
        <f>IF(Form!#REF!="","",Form!#REF!)</f>
        <v>#REF!</v>
      </c>
      <c r="C75" s="26" t="e">
        <f>IF(Form!#REF!="","",Form!#REF!)</f>
        <v>#REF!</v>
      </c>
      <c r="D75" s="27" t="e">
        <f>VLOOKUP(B75,Table5[],4,FALSE)</f>
        <v>#REF!</v>
      </c>
      <c r="E75" s="26" t="e">
        <f t="shared" si="38"/>
        <v>#REF!</v>
      </c>
      <c r="F75" s="27" t="e">
        <f>VLOOKUP(B75,Table5[],5,FALSE)</f>
        <v>#REF!</v>
      </c>
      <c r="G75" s="27" t="e">
        <f>IF(C75="",NA(),D75+Form!$B$9*F75/1.128)</f>
        <v>#REF!</v>
      </c>
      <c r="H75" s="27" t="e">
        <f>IF(C75="",NA(),D75-Form!$B$9*F75/1.128)</f>
        <v>#REF!</v>
      </c>
      <c r="I75" s="27" t="e">
        <f t="shared" si="50"/>
        <v>#REF!</v>
      </c>
      <c r="J75" s="26" t="e">
        <f t="shared" si="51"/>
        <v>#REF!</v>
      </c>
      <c r="K75" s="26" t="e">
        <f t="shared" si="39"/>
        <v>#REF!</v>
      </c>
      <c r="L75" s="28" t="e">
        <f>IF(Form!#REF!="","",Form!#REF!)</f>
        <v>#REF!</v>
      </c>
      <c r="M75" s="27" t="e">
        <f>VLOOKUP(B75,Table5[],9,FALSE)</f>
        <v>#REF!</v>
      </c>
      <c r="N75" s="26" t="e">
        <f t="shared" si="40"/>
        <v>#REF!</v>
      </c>
      <c r="O75" s="27" t="e">
        <f>VLOOKUP(B75,Table5[],10,FALSE)</f>
        <v>#REF!</v>
      </c>
      <c r="P75" s="27" t="e">
        <f>IF(L75="",NA(),M75+Form!$B$9*O75/1.128)</f>
        <v>#REF!</v>
      </c>
      <c r="Q75" s="27" t="e">
        <f>IF(L75="",NA(),M75-Form!$B$9*O75/1.128)</f>
        <v>#REF!</v>
      </c>
      <c r="R75" s="27" t="e">
        <f t="shared" si="52"/>
        <v>#REF!</v>
      </c>
      <c r="S75" s="26" t="e">
        <f t="shared" si="53"/>
        <v>#REF!</v>
      </c>
      <c r="T75" s="26" t="e">
        <f t="shared" si="41"/>
        <v>#REF!</v>
      </c>
      <c r="U75" s="28" t="e">
        <f>IF(Form!#REF!="","",Form!#REF!)</f>
        <v>#REF!</v>
      </c>
      <c r="V75" s="27" t="e">
        <f>VLOOKUP(B75,Table5[],14,FALSE)</f>
        <v>#REF!</v>
      </c>
      <c r="W75" s="26" t="e">
        <f t="shared" si="42"/>
        <v>#REF!</v>
      </c>
      <c r="X75" s="27" t="e">
        <f>VLOOKUP(B75,Table5[],15,FALSE)</f>
        <v>#REF!</v>
      </c>
      <c r="Y75" s="27" t="e">
        <f>IF(U75="",NA(),V75+Form!$B$9*X75/1.128)</f>
        <v>#REF!</v>
      </c>
      <c r="Z75" s="27" t="e">
        <f>IF(U75="",NA(),V75-Form!$B$9*X75/1.128)</f>
        <v>#REF!</v>
      </c>
      <c r="AA75" s="27" t="e">
        <f t="shared" si="54"/>
        <v>#REF!</v>
      </c>
      <c r="AB75" s="26" t="e">
        <f t="shared" si="43"/>
        <v>#REF!</v>
      </c>
      <c r="AC75" s="26" t="e">
        <f t="shared" si="44"/>
        <v>#REF!</v>
      </c>
      <c r="AD75" s="28" t="e">
        <f>IF(Form!#REF!="","",Form!#REF!)</f>
        <v>#REF!</v>
      </c>
      <c r="AE75" s="27" t="e">
        <f>VLOOKUP(B75,Table5[],19,FALSE)</f>
        <v>#REF!</v>
      </c>
      <c r="AF75" s="26" t="e">
        <f t="shared" si="45"/>
        <v>#REF!</v>
      </c>
      <c r="AG75" s="27" t="e">
        <f>VLOOKUP(B75,Table5[],20,FALSE)</f>
        <v>#REF!</v>
      </c>
      <c r="AH75" s="27" t="e">
        <f>IF(AD75="",NA(),AE75+Form!$B$9*AG75/1.128)</f>
        <v>#REF!</v>
      </c>
      <c r="AI75" s="27" t="e">
        <f>IF(AD75="",NA(),AE75-Form!$B$9*AG75/1.128)</f>
        <v>#REF!</v>
      </c>
      <c r="AJ75" s="27" t="e">
        <f t="shared" si="55"/>
        <v>#REF!</v>
      </c>
      <c r="AK75" s="26" t="e">
        <f t="shared" si="46"/>
        <v>#REF!</v>
      </c>
      <c r="AL75" s="26" t="e">
        <f t="shared" si="47"/>
        <v>#REF!</v>
      </c>
      <c r="AM75" s="28" t="e">
        <f>IF(Form!#REF!="","",Form!#REF!)</f>
        <v>#REF!</v>
      </c>
      <c r="AN75" s="27" t="e">
        <f>VLOOKUP(B75,Table5[],24,FALSE)</f>
        <v>#REF!</v>
      </c>
      <c r="AO75" s="26" t="e">
        <f t="shared" si="48"/>
        <v>#REF!</v>
      </c>
      <c r="AP75" s="27" t="e">
        <f>VLOOKUP(B75,Table5[],25,FALSE)</f>
        <v>#REF!</v>
      </c>
      <c r="AQ75" s="27" t="e">
        <f>IF(AM75="",NA(),AN75+Form!$B$9*AP75/1.128)</f>
        <v>#REF!</v>
      </c>
      <c r="AR75" s="27" t="e">
        <f>IF(AM75="",NA(),AN75-Form!$B$9*AP75/1.128)</f>
        <v>#REF!</v>
      </c>
      <c r="AS75" s="27" t="e">
        <f t="shared" si="56"/>
        <v>#REF!</v>
      </c>
      <c r="AT75" s="26" t="e">
        <f t="shared" si="49"/>
        <v>#REF!</v>
      </c>
      <c r="AU75" s="27" t="e">
        <f>VLOOKUP(B75,Table5[],2,FALSE)</f>
        <v>#REF!</v>
      </c>
      <c r="AV75" s="27" t="e">
        <f>VLOOKUP(B75,Table5[],3,FALSE)</f>
        <v>#REF!</v>
      </c>
      <c r="AW75" s="29" t="e">
        <f>IF(Form!#REF!="","",Form!#REF!)</f>
        <v>#REF!</v>
      </c>
    </row>
    <row r="76" spans="1:49">
      <c r="A76" s="26" t="e">
        <f>IF(Form!#REF!="","",Form!#REF!)</f>
        <v>#REF!</v>
      </c>
      <c r="B76" s="26" t="e">
        <f>IF(Form!#REF!="","",Form!#REF!)</f>
        <v>#REF!</v>
      </c>
      <c r="C76" s="26" t="e">
        <f>IF(Form!#REF!="","",Form!#REF!)</f>
        <v>#REF!</v>
      </c>
      <c r="D76" s="27" t="e">
        <f>VLOOKUP(B76,Table5[],4,FALSE)</f>
        <v>#REF!</v>
      </c>
      <c r="E76" s="26" t="e">
        <f t="shared" si="38"/>
        <v>#REF!</v>
      </c>
      <c r="F76" s="27" t="e">
        <f>VLOOKUP(B76,Table5[],5,FALSE)</f>
        <v>#REF!</v>
      </c>
      <c r="G76" s="27" t="e">
        <f>IF(C76="",NA(),D76+Form!$B$9*F76/1.128)</f>
        <v>#REF!</v>
      </c>
      <c r="H76" s="27" t="e">
        <f>IF(C76="",NA(),D76-Form!$B$9*F76/1.128)</f>
        <v>#REF!</v>
      </c>
      <c r="I76" s="27" t="e">
        <f t="shared" si="50"/>
        <v>#REF!</v>
      </c>
      <c r="J76" s="26" t="e">
        <f t="shared" si="51"/>
        <v>#REF!</v>
      </c>
      <c r="K76" s="26" t="e">
        <f t="shared" si="39"/>
        <v>#REF!</v>
      </c>
      <c r="L76" s="28" t="e">
        <f>IF(Form!#REF!="","",Form!#REF!)</f>
        <v>#REF!</v>
      </c>
      <c r="M76" s="27" t="e">
        <f>VLOOKUP(B76,Table5[],9,FALSE)</f>
        <v>#REF!</v>
      </c>
      <c r="N76" s="26" t="e">
        <f t="shared" si="40"/>
        <v>#REF!</v>
      </c>
      <c r="O76" s="27" t="e">
        <f>VLOOKUP(B76,Table5[],10,FALSE)</f>
        <v>#REF!</v>
      </c>
      <c r="P76" s="27" t="e">
        <f>IF(L76="",NA(),M76+Form!$B$9*O76/1.128)</f>
        <v>#REF!</v>
      </c>
      <c r="Q76" s="27" t="e">
        <f>IF(L76="",NA(),M76-Form!$B$9*O76/1.128)</f>
        <v>#REF!</v>
      </c>
      <c r="R76" s="27" t="e">
        <f t="shared" si="52"/>
        <v>#REF!</v>
      </c>
      <c r="S76" s="26" t="e">
        <f t="shared" si="53"/>
        <v>#REF!</v>
      </c>
      <c r="T76" s="26" t="e">
        <f t="shared" si="41"/>
        <v>#REF!</v>
      </c>
      <c r="U76" s="28" t="e">
        <f>IF(Form!#REF!="","",Form!#REF!)</f>
        <v>#REF!</v>
      </c>
      <c r="V76" s="27" t="e">
        <f>VLOOKUP(B76,Table5[],14,FALSE)</f>
        <v>#REF!</v>
      </c>
      <c r="W76" s="26" t="e">
        <f t="shared" si="42"/>
        <v>#REF!</v>
      </c>
      <c r="X76" s="27" t="e">
        <f>VLOOKUP(B76,Table5[],15,FALSE)</f>
        <v>#REF!</v>
      </c>
      <c r="Y76" s="27" t="e">
        <f>IF(U76="",NA(),V76+Form!$B$9*X76/1.128)</f>
        <v>#REF!</v>
      </c>
      <c r="Z76" s="27" t="e">
        <f>IF(U76="",NA(),V76-Form!$B$9*X76/1.128)</f>
        <v>#REF!</v>
      </c>
      <c r="AA76" s="27" t="e">
        <f t="shared" si="54"/>
        <v>#REF!</v>
      </c>
      <c r="AB76" s="26" t="e">
        <f t="shared" si="43"/>
        <v>#REF!</v>
      </c>
      <c r="AC76" s="26" t="e">
        <f t="shared" si="44"/>
        <v>#REF!</v>
      </c>
      <c r="AD76" s="28" t="e">
        <f>IF(Form!#REF!="","",Form!#REF!)</f>
        <v>#REF!</v>
      </c>
      <c r="AE76" s="27" t="e">
        <f>VLOOKUP(B76,Table5[],19,FALSE)</f>
        <v>#REF!</v>
      </c>
      <c r="AF76" s="26" t="e">
        <f t="shared" si="45"/>
        <v>#REF!</v>
      </c>
      <c r="AG76" s="27" t="e">
        <f>VLOOKUP(B76,Table5[],20,FALSE)</f>
        <v>#REF!</v>
      </c>
      <c r="AH76" s="27" t="e">
        <f>IF(AD76="",NA(),AE76+Form!$B$9*AG76/1.128)</f>
        <v>#REF!</v>
      </c>
      <c r="AI76" s="27" t="e">
        <f>IF(AD76="",NA(),AE76-Form!$B$9*AG76/1.128)</f>
        <v>#REF!</v>
      </c>
      <c r="AJ76" s="27" t="e">
        <f t="shared" si="55"/>
        <v>#REF!</v>
      </c>
      <c r="AK76" s="26" t="e">
        <f t="shared" si="46"/>
        <v>#REF!</v>
      </c>
      <c r="AL76" s="26" t="e">
        <f t="shared" si="47"/>
        <v>#REF!</v>
      </c>
      <c r="AM76" s="28" t="e">
        <f>IF(Form!#REF!="","",Form!#REF!)</f>
        <v>#REF!</v>
      </c>
      <c r="AN76" s="27" t="e">
        <f>VLOOKUP(B76,Table5[],24,FALSE)</f>
        <v>#REF!</v>
      </c>
      <c r="AO76" s="26" t="e">
        <f t="shared" si="48"/>
        <v>#REF!</v>
      </c>
      <c r="AP76" s="27" t="e">
        <f>VLOOKUP(B76,Table5[],25,FALSE)</f>
        <v>#REF!</v>
      </c>
      <c r="AQ76" s="27" t="e">
        <f>IF(AM76="",NA(),AN76+Form!$B$9*AP76/1.128)</f>
        <v>#REF!</v>
      </c>
      <c r="AR76" s="27" t="e">
        <f>IF(AM76="",NA(),AN76-Form!$B$9*AP76/1.128)</f>
        <v>#REF!</v>
      </c>
      <c r="AS76" s="27" t="e">
        <f t="shared" si="56"/>
        <v>#REF!</v>
      </c>
      <c r="AT76" s="26" t="e">
        <f t="shared" si="49"/>
        <v>#REF!</v>
      </c>
      <c r="AU76" s="27" t="e">
        <f>VLOOKUP(B76,Table5[],2,FALSE)</f>
        <v>#REF!</v>
      </c>
      <c r="AV76" s="27" t="e">
        <f>VLOOKUP(B76,Table5[],3,FALSE)</f>
        <v>#REF!</v>
      </c>
      <c r="AW76" s="29" t="e">
        <f>IF(Form!#REF!="","",Form!#REF!)</f>
        <v>#REF!</v>
      </c>
    </row>
    <row r="77" spans="1:49">
      <c r="A77" s="26" t="e">
        <f>IF(Form!#REF!="","",Form!#REF!)</f>
        <v>#REF!</v>
      </c>
      <c r="B77" s="26" t="e">
        <f>IF(Form!#REF!="","",Form!#REF!)</f>
        <v>#REF!</v>
      </c>
      <c r="C77" s="26" t="e">
        <f>IF(Form!#REF!="","",Form!#REF!)</f>
        <v>#REF!</v>
      </c>
      <c r="D77" s="27" t="e">
        <f>VLOOKUP(B77,Table5[],4,FALSE)</f>
        <v>#REF!</v>
      </c>
      <c r="E77" s="26" t="e">
        <f t="shared" si="38"/>
        <v>#REF!</v>
      </c>
      <c r="F77" s="27" t="e">
        <f>VLOOKUP(B77,Table5[],5,FALSE)</f>
        <v>#REF!</v>
      </c>
      <c r="G77" s="27" t="e">
        <f>IF(C77="",NA(),D77+Form!$B$9*F77/1.128)</f>
        <v>#REF!</v>
      </c>
      <c r="H77" s="27" t="e">
        <f>IF(C77="",NA(),D77-Form!$B$9*F77/1.128)</f>
        <v>#REF!</v>
      </c>
      <c r="I77" s="27" t="e">
        <f t="shared" si="50"/>
        <v>#REF!</v>
      </c>
      <c r="J77" s="26" t="e">
        <f t="shared" si="51"/>
        <v>#REF!</v>
      </c>
      <c r="K77" s="26" t="e">
        <f t="shared" si="39"/>
        <v>#REF!</v>
      </c>
      <c r="L77" s="28" t="e">
        <f>IF(Form!#REF!="","",Form!#REF!)</f>
        <v>#REF!</v>
      </c>
      <c r="M77" s="27" t="e">
        <f>VLOOKUP(B77,Table5[],9,FALSE)</f>
        <v>#REF!</v>
      </c>
      <c r="N77" s="26" t="e">
        <f t="shared" si="40"/>
        <v>#REF!</v>
      </c>
      <c r="O77" s="27" t="e">
        <f>VLOOKUP(B77,Table5[],10,FALSE)</f>
        <v>#REF!</v>
      </c>
      <c r="P77" s="27" t="e">
        <f>IF(L77="",NA(),M77+Form!$B$9*O77/1.128)</f>
        <v>#REF!</v>
      </c>
      <c r="Q77" s="27" t="e">
        <f>IF(L77="",NA(),M77-Form!$B$9*O77/1.128)</f>
        <v>#REF!</v>
      </c>
      <c r="R77" s="27" t="e">
        <f t="shared" si="52"/>
        <v>#REF!</v>
      </c>
      <c r="S77" s="26" t="e">
        <f t="shared" si="53"/>
        <v>#REF!</v>
      </c>
      <c r="T77" s="26" t="e">
        <f t="shared" si="41"/>
        <v>#REF!</v>
      </c>
      <c r="U77" s="28" t="e">
        <f>IF(Form!#REF!="","",Form!#REF!)</f>
        <v>#REF!</v>
      </c>
      <c r="V77" s="27" t="e">
        <f>VLOOKUP(B77,Table5[],14,FALSE)</f>
        <v>#REF!</v>
      </c>
      <c r="W77" s="26" t="e">
        <f t="shared" si="42"/>
        <v>#REF!</v>
      </c>
      <c r="X77" s="27" t="e">
        <f>VLOOKUP(B77,Table5[],15,FALSE)</f>
        <v>#REF!</v>
      </c>
      <c r="Y77" s="27" t="e">
        <f>IF(U77="",NA(),V77+Form!$B$9*X77/1.128)</f>
        <v>#REF!</v>
      </c>
      <c r="Z77" s="27" t="e">
        <f>IF(U77="",NA(),V77-Form!$B$9*X77/1.128)</f>
        <v>#REF!</v>
      </c>
      <c r="AA77" s="27" t="e">
        <f t="shared" si="54"/>
        <v>#REF!</v>
      </c>
      <c r="AB77" s="26" t="e">
        <f t="shared" si="43"/>
        <v>#REF!</v>
      </c>
      <c r="AC77" s="26" t="e">
        <f t="shared" si="44"/>
        <v>#REF!</v>
      </c>
      <c r="AD77" s="28" t="e">
        <f>IF(Form!#REF!="","",Form!#REF!)</f>
        <v>#REF!</v>
      </c>
      <c r="AE77" s="27" t="e">
        <f>VLOOKUP(B77,Table5[],19,FALSE)</f>
        <v>#REF!</v>
      </c>
      <c r="AF77" s="26" t="e">
        <f t="shared" si="45"/>
        <v>#REF!</v>
      </c>
      <c r="AG77" s="27" t="e">
        <f>VLOOKUP(B77,Table5[],20,FALSE)</f>
        <v>#REF!</v>
      </c>
      <c r="AH77" s="27" t="e">
        <f>IF(AD77="",NA(),AE77+Form!$B$9*AG77/1.128)</f>
        <v>#REF!</v>
      </c>
      <c r="AI77" s="27" t="e">
        <f>IF(AD77="",NA(),AE77-Form!$B$9*AG77/1.128)</f>
        <v>#REF!</v>
      </c>
      <c r="AJ77" s="27" t="e">
        <f t="shared" si="55"/>
        <v>#REF!</v>
      </c>
      <c r="AK77" s="26" t="e">
        <f t="shared" si="46"/>
        <v>#REF!</v>
      </c>
      <c r="AL77" s="26" t="e">
        <f t="shared" si="47"/>
        <v>#REF!</v>
      </c>
      <c r="AM77" s="28" t="e">
        <f>IF(Form!#REF!="","",Form!#REF!)</f>
        <v>#REF!</v>
      </c>
      <c r="AN77" s="27" t="e">
        <f>VLOOKUP(B77,Table5[],24,FALSE)</f>
        <v>#REF!</v>
      </c>
      <c r="AO77" s="26" t="e">
        <f t="shared" si="48"/>
        <v>#REF!</v>
      </c>
      <c r="AP77" s="27" t="e">
        <f>VLOOKUP(B77,Table5[],25,FALSE)</f>
        <v>#REF!</v>
      </c>
      <c r="AQ77" s="27" t="e">
        <f>IF(AM77="",NA(),AN77+Form!$B$9*AP77/1.128)</f>
        <v>#REF!</v>
      </c>
      <c r="AR77" s="27" t="e">
        <f>IF(AM77="",NA(),AN77-Form!$B$9*AP77/1.128)</f>
        <v>#REF!</v>
      </c>
      <c r="AS77" s="27" t="e">
        <f t="shared" si="56"/>
        <v>#REF!</v>
      </c>
      <c r="AT77" s="26" t="e">
        <f t="shared" si="49"/>
        <v>#REF!</v>
      </c>
      <c r="AU77" s="27" t="e">
        <f>VLOOKUP(B77,Table5[],2,FALSE)</f>
        <v>#REF!</v>
      </c>
      <c r="AV77" s="27" t="e">
        <f>VLOOKUP(B77,Table5[],3,FALSE)</f>
        <v>#REF!</v>
      </c>
      <c r="AW77" s="29" t="e">
        <f>IF(Form!#REF!="","",Form!#REF!)</f>
        <v>#REF!</v>
      </c>
    </row>
    <row r="78" spans="1:49">
      <c r="A78" s="26" t="e">
        <f>IF(Form!#REF!="","",Form!#REF!)</f>
        <v>#REF!</v>
      </c>
      <c r="B78" s="26" t="e">
        <f>IF(Form!#REF!="","",Form!#REF!)</f>
        <v>#REF!</v>
      </c>
      <c r="C78" s="26" t="e">
        <f>IF(Form!#REF!="","",Form!#REF!)</f>
        <v>#REF!</v>
      </c>
      <c r="D78" s="27" t="e">
        <f>VLOOKUP(B78,Table5[],4,FALSE)</f>
        <v>#REF!</v>
      </c>
      <c r="E78" s="26" t="e">
        <f t="shared" si="38"/>
        <v>#REF!</v>
      </c>
      <c r="F78" s="27" t="e">
        <f>VLOOKUP(B78,Table5[],5,FALSE)</f>
        <v>#REF!</v>
      </c>
      <c r="G78" s="27" t="e">
        <f>IF(C78="",NA(),D78+Form!$B$9*F78/1.128)</f>
        <v>#REF!</v>
      </c>
      <c r="H78" s="27" t="e">
        <f>IF(C78="",NA(),D78-Form!$B$9*F78/1.128)</f>
        <v>#REF!</v>
      </c>
      <c r="I78" s="27" t="e">
        <f t="shared" si="50"/>
        <v>#REF!</v>
      </c>
      <c r="J78" s="26" t="e">
        <f t="shared" si="51"/>
        <v>#REF!</v>
      </c>
      <c r="K78" s="26" t="e">
        <f t="shared" si="39"/>
        <v>#REF!</v>
      </c>
      <c r="L78" s="28" t="e">
        <f>IF(Form!#REF!="","",Form!#REF!)</f>
        <v>#REF!</v>
      </c>
      <c r="M78" s="27" t="e">
        <f>VLOOKUP(B78,Table5[],9,FALSE)</f>
        <v>#REF!</v>
      </c>
      <c r="N78" s="26" t="e">
        <f t="shared" si="40"/>
        <v>#REF!</v>
      </c>
      <c r="O78" s="27" t="e">
        <f>VLOOKUP(B78,Table5[],10,FALSE)</f>
        <v>#REF!</v>
      </c>
      <c r="P78" s="27" t="e">
        <f>IF(L78="",NA(),M78+Form!$B$9*O78/1.128)</f>
        <v>#REF!</v>
      </c>
      <c r="Q78" s="27" t="e">
        <f>IF(L78="",NA(),M78-Form!$B$9*O78/1.128)</f>
        <v>#REF!</v>
      </c>
      <c r="R78" s="27" t="e">
        <f t="shared" si="52"/>
        <v>#REF!</v>
      </c>
      <c r="S78" s="26" t="e">
        <f t="shared" si="53"/>
        <v>#REF!</v>
      </c>
      <c r="T78" s="26" t="e">
        <f t="shared" si="41"/>
        <v>#REF!</v>
      </c>
      <c r="U78" s="28" t="e">
        <f>IF(Form!#REF!="","",Form!#REF!)</f>
        <v>#REF!</v>
      </c>
      <c r="V78" s="27" t="e">
        <f>VLOOKUP(B78,Table5[],14,FALSE)</f>
        <v>#REF!</v>
      </c>
      <c r="W78" s="26" t="e">
        <f t="shared" si="42"/>
        <v>#REF!</v>
      </c>
      <c r="X78" s="27" t="e">
        <f>VLOOKUP(B78,Table5[],15,FALSE)</f>
        <v>#REF!</v>
      </c>
      <c r="Y78" s="27" t="e">
        <f>IF(U78="",NA(),V78+Form!$B$9*X78/1.128)</f>
        <v>#REF!</v>
      </c>
      <c r="Z78" s="27" t="e">
        <f>IF(U78="",NA(),V78-Form!$B$9*X78/1.128)</f>
        <v>#REF!</v>
      </c>
      <c r="AA78" s="27" t="e">
        <f t="shared" si="54"/>
        <v>#REF!</v>
      </c>
      <c r="AB78" s="26" t="e">
        <f t="shared" si="43"/>
        <v>#REF!</v>
      </c>
      <c r="AC78" s="26" t="e">
        <f t="shared" si="44"/>
        <v>#REF!</v>
      </c>
      <c r="AD78" s="28" t="e">
        <f>IF(Form!#REF!="","",Form!#REF!)</f>
        <v>#REF!</v>
      </c>
      <c r="AE78" s="27" t="e">
        <f>VLOOKUP(B78,Table5[],19,FALSE)</f>
        <v>#REF!</v>
      </c>
      <c r="AF78" s="26" t="e">
        <f t="shared" si="45"/>
        <v>#REF!</v>
      </c>
      <c r="AG78" s="27" t="e">
        <f>VLOOKUP(B78,Table5[],20,FALSE)</f>
        <v>#REF!</v>
      </c>
      <c r="AH78" s="27" t="e">
        <f>IF(AD78="",NA(),AE78+Form!$B$9*AG78/1.128)</f>
        <v>#REF!</v>
      </c>
      <c r="AI78" s="27" t="e">
        <f>IF(AD78="",NA(),AE78-Form!$B$9*AG78/1.128)</f>
        <v>#REF!</v>
      </c>
      <c r="AJ78" s="27" t="e">
        <f t="shared" si="55"/>
        <v>#REF!</v>
      </c>
      <c r="AK78" s="26" t="e">
        <f t="shared" si="46"/>
        <v>#REF!</v>
      </c>
      <c r="AL78" s="26" t="e">
        <f t="shared" si="47"/>
        <v>#REF!</v>
      </c>
      <c r="AM78" s="28" t="e">
        <f>IF(Form!#REF!="","",Form!#REF!)</f>
        <v>#REF!</v>
      </c>
      <c r="AN78" s="27" t="e">
        <f>VLOOKUP(B78,Table5[],24,FALSE)</f>
        <v>#REF!</v>
      </c>
      <c r="AO78" s="26" t="e">
        <f t="shared" si="48"/>
        <v>#REF!</v>
      </c>
      <c r="AP78" s="27" t="e">
        <f>VLOOKUP(B78,Table5[],25,FALSE)</f>
        <v>#REF!</v>
      </c>
      <c r="AQ78" s="27" t="e">
        <f>IF(AM78="",NA(),AN78+Form!$B$9*AP78/1.128)</f>
        <v>#REF!</v>
      </c>
      <c r="AR78" s="27" t="e">
        <f>IF(AM78="",NA(),AN78-Form!$B$9*AP78/1.128)</f>
        <v>#REF!</v>
      </c>
      <c r="AS78" s="27" t="e">
        <f t="shared" si="56"/>
        <v>#REF!</v>
      </c>
      <c r="AT78" s="26" t="e">
        <f t="shared" si="49"/>
        <v>#REF!</v>
      </c>
      <c r="AU78" s="27" t="e">
        <f>VLOOKUP(B78,Table5[],2,FALSE)</f>
        <v>#REF!</v>
      </c>
      <c r="AV78" s="27" t="e">
        <f>VLOOKUP(B78,Table5[],3,FALSE)</f>
        <v>#REF!</v>
      </c>
      <c r="AW78" s="29" t="e">
        <f>IF(Form!#REF!="","",Form!#REF!)</f>
        <v>#REF!</v>
      </c>
    </row>
    <row r="79" spans="1:49">
      <c r="A79" s="26" t="e">
        <f>IF(Form!#REF!="","",Form!#REF!)</f>
        <v>#REF!</v>
      </c>
      <c r="B79" s="26" t="e">
        <f>IF(Form!#REF!="","",Form!#REF!)</f>
        <v>#REF!</v>
      </c>
      <c r="C79" s="26" t="e">
        <f>IF(Form!#REF!="","",Form!#REF!)</f>
        <v>#REF!</v>
      </c>
      <c r="D79" s="27" t="e">
        <f>VLOOKUP(B79,Table5[],4,FALSE)</f>
        <v>#REF!</v>
      </c>
      <c r="E79" s="26" t="e">
        <f t="shared" si="38"/>
        <v>#REF!</v>
      </c>
      <c r="F79" s="27" t="e">
        <f>VLOOKUP(B79,Table5[],5,FALSE)</f>
        <v>#REF!</v>
      </c>
      <c r="G79" s="27" t="e">
        <f>IF(C79="",NA(),D79+Form!$B$9*F79/1.128)</f>
        <v>#REF!</v>
      </c>
      <c r="H79" s="27" t="e">
        <f>IF(C79="",NA(),D79-Form!$B$9*F79/1.128)</f>
        <v>#REF!</v>
      </c>
      <c r="I79" s="27" t="e">
        <f t="shared" si="50"/>
        <v>#REF!</v>
      </c>
      <c r="J79" s="26" t="e">
        <f t="shared" si="51"/>
        <v>#REF!</v>
      </c>
      <c r="K79" s="26" t="e">
        <f t="shared" si="39"/>
        <v>#REF!</v>
      </c>
      <c r="L79" s="28" t="e">
        <f>IF(Form!#REF!="","",Form!#REF!)</f>
        <v>#REF!</v>
      </c>
      <c r="M79" s="27" t="e">
        <f>VLOOKUP(B79,Table5[],9,FALSE)</f>
        <v>#REF!</v>
      </c>
      <c r="N79" s="26" t="e">
        <f t="shared" si="40"/>
        <v>#REF!</v>
      </c>
      <c r="O79" s="27" t="e">
        <f>VLOOKUP(B79,Table5[],10,FALSE)</f>
        <v>#REF!</v>
      </c>
      <c r="P79" s="27" t="e">
        <f>IF(L79="",NA(),M79+Form!$B$9*O79/1.128)</f>
        <v>#REF!</v>
      </c>
      <c r="Q79" s="27" t="e">
        <f>IF(L79="",NA(),M79-Form!$B$9*O79/1.128)</f>
        <v>#REF!</v>
      </c>
      <c r="R79" s="27" t="e">
        <f t="shared" si="52"/>
        <v>#REF!</v>
      </c>
      <c r="S79" s="26" t="e">
        <f t="shared" si="53"/>
        <v>#REF!</v>
      </c>
      <c r="T79" s="26" t="e">
        <f t="shared" si="41"/>
        <v>#REF!</v>
      </c>
      <c r="U79" s="28" t="e">
        <f>IF(Form!#REF!="","",Form!#REF!)</f>
        <v>#REF!</v>
      </c>
      <c r="V79" s="27" t="e">
        <f>VLOOKUP(B79,Table5[],14,FALSE)</f>
        <v>#REF!</v>
      </c>
      <c r="W79" s="26" t="e">
        <f t="shared" si="42"/>
        <v>#REF!</v>
      </c>
      <c r="X79" s="27" t="e">
        <f>VLOOKUP(B79,Table5[],15,FALSE)</f>
        <v>#REF!</v>
      </c>
      <c r="Y79" s="27" t="e">
        <f>IF(U79="",NA(),V79+Form!$B$9*X79/1.128)</f>
        <v>#REF!</v>
      </c>
      <c r="Z79" s="27" t="e">
        <f>IF(U79="",NA(),V79-Form!$B$9*X79/1.128)</f>
        <v>#REF!</v>
      </c>
      <c r="AA79" s="27" t="e">
        <f t="shared" si="54"/>
        <v>#REF!</v>
      </c>
      <c r="AB79" s="26" t="e">
        <f t="shared" si="43"/>
        <v>#REF!</v>
      </c>
      <c r="AC79" s="26" t="e">
        <f t="shared" si="44"/>
        <v>#REF!</v>
      </c>
      <c r="AD79" s="28" t="e">
        <f>IF(Form!#REF!="","",Form!#REF!)</f>
        <v>#REF!</v>
      </c>
      <c r="AE79" s="27" t="e">
        <f>VLOOKUP(B79,Table5[],19,FALSE)</f>
        <v>#REF!</v>
      </c>
      <c r="AF79" s="26" t="e">
        <f t="shared" si="45"/>
        <v>#REF!</v>
      </c>
      <c r="AG79" s="27" t="e">
        <f>VLOOKUP(B79,Table5[],20,FALSE)</f>
        <v>#REF!</v>
      </c>
      <c r="AH79" s="27" t="e">
        <f>IF(AD79="",NA(),AE79+Form!$B$9*AG79/1.128)</f>
        <v>#REF!</v>
      </c>
      <c r="AI79" s="27" t="e">
        <f>IF(AD79="",NA(),AE79-Form!$B$9*AG79/1.128)</f>
        <v>#REF!</v>
      </c>
      <c r="AJ79" s="27" t="e">
        <f t="shared" si="55"/>
        <v>#REF!</v>
      </c>
      <c r="AK79" s="26" t="e">
        <f t="shared" si="46"/>
        <v>#REF!</v>
      </c>
      <c r="AL79" s="26" t="e">
        <f t="shared" si="47"/>
        <v>#REF!</v>
      </c>
      <c r="AM79" s="28" t="e">
        <f>IF(Form!#REF!="","",Form!#REF!)</f>
        <v>#REF!</v>
      </c>
      <c r="AN79" s="27" t="e">
        <f>VLOOKUP(B79,Table5[],24,FALSE)</f>
        <v>#REF!</v>
      </c>
      <c r="AO79" s="26" t="e">
        <f t="shared" si="48"/>
        <v>#REF!</v>
      </c>
      <c r="AP79" s="27" t="e">
        <f>VLOOKUP(B79,Table5[],25,FALSE)</f>
        <v>#REF!</v>
      </c>
      <c r="AQ79" s="27" t="e">
        <f>IF(AM79="",NA(),AN79+Form!$B$9*AP79/1.128)</f>
        <v>#REF!</v>
      </c>
      <c r="AR79" s="27" t="e">
        <f>IF(AM79="",NA(),AN79-Form!$B$9*AP79/1.128)</f>
        <v>#REF!</v>
      </c>
      <c r="AS79" s="27" t="e">
        <f t="shared" si="56"/>
        <v>#REF!</v>
      </c>
      <c r="AT79" s="26" t="e">
        <f t="shared" si="49"/>
        <v>#REF!</v>
      </c>
      <c r="AU79" s="27" t="e">
        <f>VLOOKUP(B79,Table5[],2,FALSE)</f>
        <v>#REF!</v>
      </c>
      <c r="AV79" s="27" t="e">
        <f>VLOOKUP(B79,Table5[],3,FALSE)</f>
        <v>#REF!</v>
      </c>
      <c r="AW79" s="29" t="e">
        <f>IF(Form!#REF!="","",Form!#REF!)</f>
        <v>#REF!</v>
      </c>
    </row>
    <row r="80" spans="1:49">
      <c r="A80" s="26" t="e">
        <f>IF(Form!#REF!="","",Form!#REF!)</f>
        <v>#REF!</v>
      </c>
      <c r="B80" s="26" t="e">
        <f>IF(Form!#REF!="","",Form!#REF!)</f>
        <v>#REF!</v>
      </c>
      <c r="C80" s="26" t="e">
        <f>IF(Form!#REF!="","",Form!#REF!)</f>
        <v>#REF!</v>
      </c>
      <c r="D80" s="27" t="e">
        <f>VLOOKUP(B80,Table5[],4,FALSE)</f>
        <v>#REF!</v>
      </c>
      <c r="E80" s="26" t="e">
        <f t="shared" si="38"/>
        <v>#REF!</v>
      </c>
      <c r="F80" s="27" t="e">
        <f>VLOOKUP(B80,Table5[],5,FALSE)</f>
        <v>#REF!</v>
      </c>
      <c r="G80" s="27" t="e">
        <f>IF(C80="",NA(),D80+Form!$B$9*F80/1.128)</f>
        <v>#REF!</v>
      </c>
      <c r="H80" s="27" t="e">
        <f>IF(C80="",NA(),D80-Form!$B$9*F80/1.128)</f>
        <v>#REF!</v>
      </c>
      <c r="I80" s="27" t="e">
        <f t="shared" si="50"/>
        <v>#REF!</v>
      </c>
      <c r="J80" s="26" t="e">
        <f t="shared" si="51"/>
        <v>#REF!</v>
      </c>
      <c r="K80" s="26" t="e">
        <f t="shared" si="39"/>
        <v>#REF!</v>
      </c>
      <c r="L80" s="28" t="e">
        <f>IF(Form!#REF!="","",Form!#REF!)</f>
        <v>#REF!</v>
      </c>
      <c r="M80" s="27" t="e">
        <f>VLOOKUP(B80,Table5[],9,FALSE)</f>
        <v>#REF!</v>
      </c>
      <c r="N80" s="26" t="e">
        <f t="shared" si="40"/>
        <v>#REF!</v>
      </c>
      <c r="O80" s="27" t="e">
        <f>VLOOKUP(B80,Table5[],10,FALSE)</f>
        <v>#REF!</v>
      </c>
      <c r="P80" s="27" t="e">
        <f>IF(L80="",NA(),M80+Form!$B$9*O80/1.128)</f>
        <v>#REF!</v>
      </c>
      <c r="Q80" s="27" t="e">
        <f>IF(L80="",NA(),M80-Form!$B$9*O80/1.128)</f>
        <v>#REF!</v>
      </c>
      <c r="R80" s="27" t="e">
        <f t="shared" si="52"/>
        <v>#REF!</v>
      </c>
      <c r="S80" s="26" t="e">
        <f t="shared" si="53"/>
        <v>#REF!</v>
      </c>
      <c r="T80" s="26" t="e">
        <f t="shared" si="41"/>
        <v>#REF!</v>
      </c>
      <c r="U80" s="28" t="e">
        <f>IF(Form!#REF!="","",Form!#REF!)</f>
        <v>#REF!</v>
      </c>
      <c r="V80" s="27" t="e">
        <f>VLOOKUP(B80,Table5[],14,FALSE)</f>
        <v>#REF!</v>
      </c>
      <c r="W80" s="26" t="e">
        <f t="shared" si="42"/>
        <v>#REF!</v>
      </c>
      <c r="X80" s="27" t="e">
        <f>VLOOKUP(B80,Table5[],15,FALSE)</f>
        <v>#REF!</v>
      </c>
      <c r="Y80" s="27" t="e">
        <f>IF(U80="",NA(),V80+Form!$B$9*X80/1.128)</f>
        <v>#REF!</v>
      </c>
      <c r="Z80" s="27" t="e">
        <f>IF(U80="",NA(),V80-Form!$B$9*X80/1.128)</f>
        <v>#REF!</v>
      </c>
      <c r="AA80" s="27" t="e">
        <f t="shared" si="54"/>
        <v>#REF!</v>
      </c>
      <c r="AB80" s="26" t="e">
        <f t="shared" si="43"/>
        <v>#REF!</v>
      </c>
      <c r="AC80" s="26" t="e">
        <f t="shared" si="44"/>
        <v>#REF!</v>
      </c>
      <c r="AD80" s="28" t="e">
        <f>IF(Form!#REF!="","",Form!#REF!)</f>
        <v>#REF!</v>
      </c>
      <c r="AE80" s="27" t="e">
        <f>VLOOKUP(B80,Table5[],19,FALSE)</f>
        <v>#REF!</v>
      </c>
      <c r="AF80" s="26" t="e">
        <f t="shared" si="45"/>
        <v>#REF!</v>
      </c>
      <c r="AG80" s="27" t="e">
        <f>VLOOKUP(B80,Table5[],20,FALSE)</f>
        <v>#REF!</v>
      </c>
      <c r="AH80" s="27" t="e">
        <f>IF(AD80="",NA(),AE80+Form!$B$9*AG80/1.128)</f>
        <v>#REF!</v>
      </c>
      <c r="AI80" s="27" t="e">
        <f>IF(AD80="",NA(),AE80-Form!$B$9*AG80/1.128)</f>
        <v>#REF!</v>
      </c>
      <c r="AJ80" s="27" t="e">
        <f t="shared" si="55"/>
        <v>#REF!</v>
      </c>
      <c r="AK80" s="26" t="e">
        <f t="shared" si="46"/>
        <v>#REF!</v>
      </c>
      <c r="AL80" s="26" t="e">
        <f t="shared" si="47"/>
        <v>#REF!</v>
      </c>
      <c r="AM80" s="28" t="e">
        <f>IF(Form!#REF!="","",Form!#REF!)</f>
        <v>#REF!</v>
      </c>
      <c r="AN80" s="27" t="e">
        <f>VLOOKUP(B80,Table5[],24,FALSE)</f>
        <v>#REF!</v>
      </c>
      <c r="AO80" s="26" t="e">
        <f t="shared" si="48"/>
        <v>#REF!</v>
      </c>
      <c r="AP80" s="27" t="e">
        <f>VLOOKUP(B80,Table5[],25,FALSE)</f>
        <v>#REF!</v>
      </c>
      <c r="AQ80" s="27" t="e">
        <f>IF(AM80="",NA(),AN80+Form!$B$9*AP80/1.128)</f>
        <v>#REF!</v>
      </c>
      <c r="AR80" s="27" t="e">
        <f>IF(AM80="",NA(),AN80-Form!$B$9*AP80/1.128)</f>
        <v>#REF!</v>
      </c>
      <c r="AS80" s="27" t="e">
        <f t="shared" si="56"/>
        <v>#REF!</v>
      </c>
      <c r="AT80" s="26" t="e">
        <f t="shared" si="49"/>
        <v>#REF!</v>
      </c>
      <c r="AU80" s="27" t="e">
        <f>VLOOKUP(B80,Table5[],2,FALSE)</f>
        <v>#REF!</v>
      </c>
      <c r="AV80" s="27" t="e">
        <f>VLOOKUP(B80,Table5[],3,FALSE)</f>
        <v>#REF!</v>
      </c>
      <c r="AW80" s="29" t="e">
        <f>IF(Form!#REF!="","",Form!#REF!)</f>
        <v>#REF!</v>
      </c>
    </row>
    <row r="81" spans="1:49">
      <c r="A81" s="26" t="e">
        <f>IF(Form!#REF!="","",Form!#REF!)</f>
        <v>#REF!</v>
      </c>
      <c r="B81" s="26" t="e">
        <f>IF(Form!#REF!="","",Form!#REF!)</f>
        <v>#REF!</v>
      </c>
      <c r="C81" s="26" t="e">
        <f>IF(Form!#REF!="","",Form!#REF!)</f>
        <v>#REF!</v>
      </c>
      <c r="D81" s="27" t="e">
        <f>VLOOKUP(B81,Table5[],4,FALSE)</f>
        <v>#REF!</v>
      </c>
      <c r="E81" s="26" t="e">
        <f t="shared" si="38"/>
        <v>#REF!</v>
      </c>
      <c r="F81" s="27" t="e">
        <f>VLOOKUP(B81,Table5[],5,FALSE)</f>
        <v>#REF!</v>
      </c>
      <c r="G81" s="27" t="e">
        <f>IF(C81="",NA(),D81+Form!$B$9*F81/1.128)</f>
        <v>#REF!</v>
      </c>
      <c r="H81" s="27" t="e">
        <f>IF(C81="",NA(),D81-Form!$B$9*F81/1.128)</f>
        <v>#REF!</v>
      </c>
      <c r="I81" s="27" t="e">
        <f t="shared" si="50"/>
        <v>#REF!</v>
      </c>
      <c r="J81" s="26" t="e">
        <f t="shared" si="51"/>
        <v>#REF!</v>
      </c>
      <c r="K81" s="26" t="e">
        <f t="shared" si="39"/>
        <v>#REF!</v>
      </c>
      <c r="L81" s="28" t="e">
        <f>IF(Form!#REF!="","",Form!#REF!)</f>
        <v>#REF!</v>
      </c>
      <c r="M81" s="27" t="e">
        <f>VLOOKUP(B81,Table5[],9,FALSE)</f>
        <v>#REF!</v>
      </c>
      <c r="N81" s="26" t="e">
        <f t="shared" si="40"/>
        <v>#REF!</v>
      </c>
      <c r="O81" s="27" t="e">
        <f>VLOOKUP(B81,Table5[],10,FALSE)</f>
        <v>#REF!</v>
      </c>
      <c r="P81" s="27" t="e">
        <f>IF(L81="",NA(),M81+Form!$B$9*O81/1.128)</f>
        <v>#REF!</v>
      </c>
      <c r="Q81" s="27" t="e">
        <f>IF(L81="",NA(),M81-Form!$B$9*O81/1.128)</f>
        <v>#REF!</v>
      </c>
      <c r="R81" s="27" t="e">
        <f t="shared" si="52"/>
        <v>#REF!</v>
      </c>
      <c r="S81" s="26" t="e">
        <f t="shared" si="53"/>
        <v>#REF!</v>
      </c>
      <c r="T81" s="26" t="e">
        <f t="shared" si="41"/>
        <v>#REF!</v>
      </c>
      <c r="U81" s="28" t="e">
        <f>IF(Form!#REF!="","",Form!#REF!)</f>
        <v>#REF!</v>
      </c>
      <c r="V81" s="27" t="e">
        <f>VLOOKUP(B81,Table5[],14,FALSE)</f>
        <v>#REF!</v>
      </c>
      <c r="W81" s="26" t="e">
        <f t="shared" si="42"/>
        <v>#REF!</v>
      </c>
      <c r="X81" s="27" t="e">
        <f>VLOOKUP(B81,Table5[],15,FALSE)</f>
        <v>#REF!</v>
      </c>
      <c r="Y81" s="27" t="e">
        <f>IF(U81="",NA(),V81+Form!$B$9*X81/1.128)</f>
        <v>#REF!</v>
      </c>
      <c r="Z81" s="27" t="e">
        <f>IF(U81="",NA(),V81-Form!$B$9*X81/1.128)</f>
        <v>#REF!</v>
      </c>
      <c r="AA81" s="27" t="e">
        <f t="shared" si="54"/>
        <v>#REF!</v>
      </c>
      <c r="AB81" s="26" t="e">
        <f t="shared" si="43"/>
        <v>#REF!</v>
      </c>
      <c r="AC81" s="26" t="e">
        <f t="shared" si="44"/>
        <v>#REF!</v>
      </c>
      <c r="AD81" s="28" t="e">
        <f>IF(Form!#REF!="","",Form!#REF!)</f>
        <v>#REF!</v>
      </c>
      <c r="AE81" s="27" t="e">
        <f>VLOOKUP(B81,Table5[],19,FALSE)</f>
        <v>#REF!</v>
      </c>
      <c r="AF81" s="26" t="e">
        <f t="shared" si="45"/>
        <v>#REF!</v>
      </c>
      <c r="AG81" s="27" t="e">
        <f>VLOOKUP(B81,Table5[],20,FALSE)</f>
        <v>#REF!</v>
      </c>
      <c r="AH81" s="27" t="e">
        <f>IF(AD81="",NA(),AE81+Form!$B$9*AG81/1.128)</f>
        <v>#REF!</v>
      </c>
      <c r="AI81" s="27" t="e">
        <f>IF(AD81="",NA(),AE81-Form!$B$9*AG81/1.128)</f>
        <v>#REF!</v>
      </c>
      <c r="AJ81" s="27" t="e">
        <f t="shared" si="55"/>
        <v>#REF!</v>
      </c>
      <c r="AK81" s="26" t="e">
        <f t="shared" si="46"/>
        <v>#REF!</v>
      </c>
      <c r="AL81" s="26" t="e">
        <f t="shared" si="47"/>
        <v>#REF!</v>
      </c>
      <c r="AM81" s="28" t="e">
        <f>IF(Form!#REF!="","",Form!#REF!)</f>
        <v>#REF!</v>
      </c>
      <c r="AN81" s="27" t="e">
        <f>VLOOKUP(B81,Table5[],24,FALSE)</f>
        <v>#REF!</v>
      </c>
      <c r="AO81" s="26" t="e">
        <f t="shared" si="48"/>
        <v>#REF!</v>
      </c>
      <c r="AP81" s="27" t="e">
        <f>VLOOKUP(B81,Table5[],25,FALSE)</f>
        <v>#REF!</v>
      </c>
      <c r="AQ81" s="27" t="e">
        <f>IF(AM81="",NA(),AN81+Form!$B$9*AP81/1.128)</f>
        <v>#REF!</v>
      </c>
      <c r="AR81" s="27" t="e">
        <f>IF(AM81="",NA(),AN81-Form!$B$9*AP81/1.128)</f>
        <v>#REF!</v>
      </c>
      <c r="AS81" s="27" t="e">
        <f t="shared" si="56"/>
        <v>#REF!</v>
      </c>
      <c r="AT81" s="26" t="e">
        <f t="shared" si="49"/>
        <v>#REF!</v>
      </c>
      <c r="AU81" s="27" t="e">
        <f>VLOOKUP(B81,Table5[],2,FALSE)</f>
        <v>#REF!</v>
      </c>
      <c r="AV81" s="27" t="e">
        <f>VLOOKUP(B81,Table5[],3,FALSE)</f>
        <v>#REF!</v>
      </c>
      <c r="AW81" s="29" t="e">
        <f>IF(Form!#REF!="","",Form!#REF!)</f>
        <v>#REF!</v>
      </c>
    </row>
    <row r="82" spans="1:49">
      <c r="A82" s="26" t="e">
        <f>IF(Form!#REF!="","",Form!#REF!)</f>
        <v>#REF!</v>
      </c>
      <c r="B82" s="26" t="e">
        <f>IF(Form!#REF!="","",Form!#REF!)</f>
        <v>#REF!</v>
      </c>
      <c r="C82" s="26" t="e">
        <f>IF(Form!#REF!="","",Form!#REF!)</f>
        <v>#REF!</v>
      </c>
      <c r="D82" s="27" t="e">
        <f>VLOOKUP(B82,Table5[],4,FALSE)</f>
        <v>#REF!</v>
      </c>
      <c r="E82" s="26" t="e">
        <f t="shared" si="38"/>
        <v>#REF!</v>
      </c>
      <c r="F82" s="27" t="e">
        <f>VLOOKUP(B82,Table5[],5,FALSE)</f>
        <v>#REF!</v>
      </c>
      <c r="G82" s="27" t="e">
        <f>IF(C82="",NA(),D82+Form!$B$9*F82/1.128)</f>
        <v>#REF!</v>
      </c>
      <c r="H82" s="27" t="e">
        <f>IF(C82="",NA(),D82-Form!$B$9*F82/1.128)</f>
        <v>#REF!</v>
      </c>
      <c r="I82" s="27" t="e">
        <f t="shared" si="50"/>
        <v>#REF!</v>
      </c>
      <c r="J82" s="26" t="e">
        <f t="shared" si="51"/>
        <v>#REF!</v>
      </c>
      <c r="K82" s="26" t="e">
        <f t="shared" si="39"/>
        <v>#REF!</v>
      </c>
      <c r="L82" s="28" t="e">
        <f>IF(Form!#REF!="","",Form!#REF!)</f>
        <v>#REF!</v>
      </c>
      <c r="M82" s="27" t="e">
        <f>VLOOKUP(B82,Table5[],9,FALSE)</f>
        <v>#REF!</v>
      </c>
      <c r="N82" s="26" t="e">
        <f t="shared" si="40"/>
        <v>#REF!</v>
      </c>
      <c r="O82" s="27" t="e">
        <f>VLOOKUP(B82,Table5[],10,FALSE)</f>
        <v>#REF!</v>
      </c>
      <c r="P82" s="27" t="e">
        <f>IF(L82="",NA(),M82+Form!$B$9*O82/1.128)</f>
        <v>#REF!</v>
      </c>
      <c r="Q82" s="27" t="e">
        <f>IF(L82="",NA(),M82-Form!$B$9*O82/1.128)</f>
        <v>#REF!</v>
      </c>
      <c r="R82" s="27" t="e">
        <f t="shared" si="52"/>
        <v>#REF!</v>
      </c>
      <c r="S82" s="26" t="e">
        <f t="shared" si="53"/>
        <v>#REF!</v>
      </c>
      <c r="T82" s="26" t="e">
        <f t="shared" si="41"/>
        <v>#REF!</v>
      </c>
      <c r="U82" s="28" t="e">
        <f>IF(Form!#REF!="","",Form!#REF!)</f>
        <v>#REF!</v>
      </c>
      <c r="V82" s="27" t="e">
        <f>VLOOKUP(B82,Table5[],14,FALSE)</f>
        <v>#REF!</v>
      </c>
      <c r="W82" s="26" t="e">
        <f t="shared" si="42"/>
        <v>#REF!</v>
      </c>
      <c r="X82" s="27" t="e">
        <f>VLOOKUP(B82,Table5[],15,FALSE)</f>
        <v>#REF!</v>
      </c>
      <c r="Y82" s="27" t="e">
        <f>IF(U82="",NA(),V82+Form!$B$9*X82/1.128)</f>
        <v>#REF!</v>
      </c>
      <c r="Z82" s="27" t="e">
        <f>IF(U82="",NA(),V82-Form!$B$9*X82/1.128)</f>
        <v>#REF!</v>
      </c>
      <c r="AA82" s="27" t="e">
        <f t="shared" si="54"/>
        <v>#REF!</v>
      </c>
      <c r="AB82" s="26" t="e">
        <f t="shared" si="43"/>
        <v>#REF!</v>
      </c>
      <c r="AC82" s="26" t="e">
        <f t="shared" si="44"/>
        <v>#REF!</v>
      </c>
      <c r="AD82" s="28" t="e">
        <f>IF(Form!#REF!="","",Form!#REF!)</f>
        <v>#REF!</v>
      </c>
      <c r="AE82" s="27" t="e">
        <f>VLOOKUP(B82,Table5[],19,FALSE)</f>
        <v>#REF!</v>
      </c>
      <c r="AF82" s="26" t="e">
        <f t="shared" si="45"/>
        <v>#REF!</v>
      </c>
      <c r="AG82" s="27" t="e">
        <f>VLOOKUP(B82,Table5[],20,FALSE)</f>
        <v>#REF!</v>
      </c>
      <c r="AH82" s="27" t="e">
        <f>IF(AD82="",NA(),AE82+Form!$B$9*AG82/1.128)</f>
        <v>#REF!</v>
      </c>
      <c r="AI82" s="27" t="e">
        <f>IF(AD82="",NA(),AE82-Form!$B$9*AG82/1.128)</f>
        <v>#REF!</v>
      </c>
      <c r="AJ82" s="27" t="e">
        <f t="shared" si="55"/>
        <v>#REF!</v>
      </c>
      <c r="AK82" s="26" t="e">
        <f t="shared" si="46"/>
        <v>#REF!</v>
      </c>
      <c r="AL82" s="26" t="e">
        <f t="shared" si="47"/>
        <v>#REF!</v>
      </c>
      <c r="AM82" s="28" t="e">
        <f>IF(Form!#REF!="","",Form!#REF!)</f>
        <v>#REF!</v>
      </c>
      <c r="AN82" s="27" t="e">
        <f>VLOOKUP(B82,Table5[],24,FALSE)</f>
        <v>#REF!</v>
      </c>
      <c r="AO82" s="26" t="e">
        <f t="shared" si="48"/>
        <v>#REF!</v>
      </c>
      <c r="AP82" s="27" t="e">
        <f>VLOOKUP(B82,Table5[],25,FALSE)</f>
        <v>#REF!</v>
      </c>
      <c r="AQ82" s="27" t="e">
        <f>IF(AM82="",NA(),AN82+Form!$B$9*AP82/1.128)</f>
        <v>#REF!</v>
      </c>
      <c r="AR82" s="27" t="e">
        <f>IF(AM82="",NA(),AN82-Form!$B$9*AP82/1.128)</f>
        <v>#REF!</v>
      </c>
      <c r="AS82" s="27" t="e">
        <f t="shared" si="56"/>
        <v>#REF!</v>
      </c>
      <c r="AT82" s="26" t="e">
        <f t="shared" si="49"/>
        <v>#REF!</v>
      </c>
      <c r="AU82" s="27" t="e">
        <f>VLOOKUP(B82,Table5[],2,FALSE)</f>
        <v>#REF!</v>
      </c>
      <c r="AV82" s="27" t="e">
        <f>VLOOKUP(B82,Table5[],3,FALSE)</f>
        <v>#REF!</v>
      </c>
      <c r="AW82" s="29" t="e">
        <f>IF(Form!#REF!="","",Form!#REF!)</f>
        <v>#REF!</v>
      </c>
    </row>
    <row r="83" spans="1:49">
      <c r="A83" s="26" t="e">
        <f>IF(Form!#REF!="","",Form!#REF!)</f>
        <v>#REF!</v>
      </c>
      <c r="B83" s="26" t="e">
        <f>IF(Form!#REF!="","",Form!#REF!)</f>
        <v>#REF!</v>
      </c>
      <c r="C83" s="26" t="e">
        <f>IF(Form!#REF!="","",Form!#REF!)</f>
        <v>#REF!</v>
      </c>
      <c r="D83" s="27" t="e">
        <f>VLOOKUP(B83,Table5[],4,FALSE)</f>
        <v>#REF!</v>
      </c>
      <c r="E83" s="26" t="e">
        <f t="shared" si="38"/>
        <v>#REF!</v>
      </c>
      <c r="F83" s="27" t="e">
        <f>VLOOKUP(B83,Table5[],5,FALSE)</f>
        <v>#REF!</v>
      </c>
      <c r="G83" s="27" t="e">
        <f>IF(C83="",NA(),D83+Form!$B$9*F83/1.128)</f>
        <v>#REF!</v>
      </c>
      <c r="H83" s="27" t="e">
        <f>IF(C83="",NA(),D83-Form!$B$9*F83/1.128)</f>
        <v>#REF!</v>
      </c>
      <c r="I83" s="27" t="e">
        <f t="shared" si="50"/>
        <v>#REF!</v>
      </c>
      <c r="J83" s="26" t="e">
        <f t="shared" si="51"/>
        <v>#REF!</v>
      </c>
      <c r="K83" s="26" t="e">
        <f t="shared" si="39"/>
        <v>#REF!</v>
      </c>
      <c r="L83" s="28" t="e">
        <f>IF(Form!#REF!="","",Form!#REF!)</f>
        <v>#REF!</v>
      </c>
      <c r="M83" s="27" t="e">
        <f>VLOOKUP(B83,Table5[],9,FALSE)</f>
        <v>#REF!</v>
      </c>
      <c r="N83" s="26" t="e">
        <f t="shared" si="40"/>
        <v>#REF!</v>
      </c>
      <c r="O83" s="27" t="e">
        <f>VLOOKUP(B83,Table5[],10,FALSE)</f>
        <v>#REF!</v>
      </c>
      <c r="P83" s="27" t="e">
        <f>IF(L83="",NA(),M83+Form!$B$9*O83/1.128)</f>
        <v>#REF!</v>
      </c>
      <c r="Q83" s="27" t="e">
        <f>IF(L83="",NA(),M83-Form!$B$9*O83/1.128)</f>
        <v>#REF!</v>
      </c>
      <c r="R83" s="27" t="e">
        <f t="shared" si="52"/>
        <v>#REF!</v>
      </c>
      <c r="S83" s="26" t="e">
        <f t="shared" si="53"/>
        <v>#REF!</v>
      </c>
      <c r="T83" s="26" t="e">
        <f t="shared" si="41"/>
        <v>#REF!</v>
      </c>
      <c r="U83" s="28" t="e">
        <f>IF(Form!#REF!="","",Form!#REF!)</f>
        <v>#REF!</v>
      </c>
      <c r="V83" s="27" t="e">
        <f>VLOOKUP(B83,Table5[],14,FALSE)</f>
        <v>#REF!</v>
      </c>
      <c r="W83" s="26" t="e">
        <f t="shared" si="42"/>
        <v>#REF!</v>
      </c>
      <c r="X83" s="27" t="e">
        <f>VLOOKUP(B83,Table5[],15,FALSE)</f>
        <v>#REF!</v>
      </c>
      <c r="Y83" s="27" t="e">
        <f>IF(U83="",NA(),V83+Form!$B$9*X83/1.128)</f>
        <v>#REF!</v>
      </c>
      <c r="Z83" s="27" t="e">
        <f>IF(U83="",NA(),V83-Form!$B$9*X83/1.128)</f>
        <v>#REF!</v>
      </c>
      <c r="AA83" s="27" t="e">
        <f t="shared" si="54"/>
        <v>#REF!</v>
      </c>
      <c r="AB83" s="26" t="e">
        <f t="shared" si="43"/>
        <v>#REF!</v>
      </c>
      <c r="AC83" s="26" t="e">
        <f t="shared" si="44"/>
        <v>#REF!</v>
      </c>
      <c r="AD83" s="28" t="e">
        <f>IF(Form!#REF!="","",Form!#REF!)</f>
        <v>#REF!</v>
      </c>
      <c r="AE83" s="27" t="e">
        <f>VLOOKUP(B83,Table5[],19,FALSE)</f>
        <v>#REF!</v>
      </c>
      <c r="AF83" s="26" t="e">
        <f t="shared" si="45"/>
        <v>#REF!</v>
      </c>
      <c r="AG83" s="27" t="e">
        <f>VLOOKUP(B83,Table5[],20,FALSE)</f>
        <v>#REF!</v>
      </c>
      <c r="AH83" s="27" t="e">
        <f>IF(AD83="",NA(),AE83+Form!$B$9*AG83/1.128)</f>
        <v>#REF!</v>
      </c>
      <c r="AI83" s="27" t="e">
        <f>IF(AD83="",NA(),AE83-Form!$B$9*AG83/1.128)</f>
        <v>#REF!</v>
      </c>
      <c r="AJ83" s="27" t="e">
        <f t="shared" si="55"/>
        <v>#REF!</v>
      </c>
      <c r="AK83" s="26" t="e">
        <f t="shared" si="46"/>
        <v>#REF!</v>
      </c>
      <c r="AL83" s="26" t="e">
        <f t="shared" si="47"/>
        <v>#REF!</v>
      </c>
      <c r="AM83" s="28" t="e">
        <f>IF(Form!#REF!="","",Form!#REF!)</f>
        <v>#REF!</v>
      </c>
      <c r="AN83" s="27" t="e">
        <f>VLOOKUP(B83,Table5[],24,FALSE)</f>
        <v>#REF!</v>
      </c>
      <c r="AO83" s="26" t="e">
        <f t="shared" si="48"/>
        <v>#REF!</v>
      </c>
      <c r="AP83" s="27" t="e">
        <f>VLOOKUP(B83,Table5[],25,FALSE)</f>
        <v>#REF!</v>
      </c>
      <c r="AQ83" s="27" t="e">
        <f>IF(AM83="",NA(),AN83+Form!$B$9*AP83/1.128)</f>
        <v>#REF!</v>
      </c>
      <c r="AR83" s="27" t="e">
        <f>IF(AM83="",NA(),AN83-Form!$B$9*AP83/1.128)</f>
        <v>#REF!</v>
      </c>
      <c r="AS83" s="27" t="e">
        <f t="shared" si="56"/>
        <v>#REF!</v>
      </c>
      <c r="AT83" s="26" t="e">
        <f t="shared" si="49"/>
        <v>#REF!</v>
      </c>
      <c r="AU83" s="27" t="e">
        <f>VLOOKUP(B83,Table5[],2,FALSE)</f>
        <v>#REF!</v>
      </c>
      <c r="AV83" s="27" t="e">
        <f>VLOOKUP(B83,Table5[],3,FALSE)</f>
        <v>#REF!</v>
      </c>
      <c r="AW83" s="29" t="e">
        <f>IF(Form!#REF!="","",Form!#REF!)</f>
        <v>#REF!</v>
      </c>
    </row>
    <row r="84" spans="1:49">
      <c r="A84" s="26" t="e">
        <f>IF(Form!#REF!="","",Form!#REF!)</f>
        <v>#REF!</v>
      </c>
      <c r="B84" s="26" t="e">
        <f>IF(Form!#REF!="","",Form!#REF!)</f>
        <v>#REF!</v>
      </c>
      <c r="C84" s="26" t="e">
        <f>IF(Form!#REF!="","",Form!#REF!)</f>
        <v>#REF!</v>
      </c>
      <c r="D84" s="27" t="e">
        <f>VLOOKUP(B84,Table5[],4,FALSE)</f>
        <v>#REF!</v>
      </c>
      <c r="E84" s="26" t="e">
        <f t="shared" si="38"/>
        <v>#REF!</v>
      </c>
      <c r="F84" s="27" t="e">
        <f>VLOOKUP(B84,Table5[],5,FALSE)</f>
        <v>#REF!</v>
      </c>
      <c r="G84" s="27" t="e">
        <f>IF(C84="",NA(),D84+Form!$B$9*F84/1.128)</f>
        <v>#REF!</v>
      </c>
      <c r="H84" s="27" t="e">
        <f>IF(C84="",NA(),D84-Form!$B$9*F84/1.128)</f>
        <v>#REF!</v>
      </c>
      <c r="I84" s="27" t="e">
        <f t="shared" si="50"/>
        <v>#REF!</v>
      </c>
      <c r="J84" s="26" t="e">
        <f t="shared" si="51"/>
        <v>#REF!</v>
      </c>
      <c r="K84" s="26" t="e">
        <f t="shared" si="39"/>
        <v>#REF!</v>
      </c>
      <c r="L84" s="28" t="e">
        <f>IF(Form!#REF!="","",Form!#REF!)</f>
        <v>#REF!</v>
      </c>
      <c r="M84" s="27" t="e">
        <f>VLOOKUP(B84,Table5[],9,FALSE)</f>
        <v>#REF!</v>
      </c>
      <c r="N84" s="26" t="e">
        <f t="shared" si="40"/>
        <v>#REF!</v>
      </c>
      <c r="O84" s="27" t="e">
        <f>VLOOKUP(B84,Table5[],10,FALSE)</f>
        <v>#REF!</v>
      </c>
      <c r="P84" s="27" t="e">
        <f>IF(L84="",NA(),M84+Form!$B$9*O84/1.128)</f>
        <v>#REF!</v>
      </c>
      <c r="Q84" s="27" t="e">
        <f>IF(L84="",NA(),M84-Form!$B$9*O84/1.128)</f>
        <v>#REF!</v>
      </c>
      <c r="R84" s="27" t="e">
        <f t="shared" si="52"/>
        <v>#REF!</v>
      </c>
      <c r="S84" s="26" t="e">
        <f t="shared" si="53"/>
        <v>#REF!</v>
      </c>
      <c r="T84" s="26" t="e">
        <f t="shared" si="41"/>
        <v>#REF!</v>
      </c>
      <c r="U84" s="28" t="e">
        <f>IF(Form!#REF!="","",Form!#REF!)</f>
        <v>#REF!</v>
      </c>
      <c r="V84" s="27" t="e">
        <f>VLOOKUP(B84,Table5[],14,FALSE)</f>
        <v>#REF!</v>
      </c>
      <c r="W84" s="26" t="e">
        <f t="shared" si="42"/>
        <v>#REF!</v>
      </c>
      <c r="X84" s="27" t="e">
        <f>VLOOKUP(B84,Table5[],15,FALSE)</f>
        <v>#REF!</v>
      </c>
      <c r="Y84" s="27" t="e">
        <f>IF(U84="",NA(),V84+Form!$B$9*X84/1.128)</f>
        <v>#REF!</v>
      </c>
      <c r="Z84" s="27" t="e">
        <f>IF(U84="",NA(),V84-Form!$B$9*X84/1.128)</f>
        <v>#REF!</v>
      </c>
      <c r="AA84" s="27" t="e">
        <f t="shared" si="54"/>
        <v>#REF!</v>
      </c>
      <c r="AB84" s="26" t="e">
        <f t="shared" si="43"/>
        <v>#REF!</v>
      </c>
      <c r="AC84" s="26" t="e">
        <f t="shared" si="44"/>
        <v>#REF!</v>
      </c>
      <c r="AD84" s="28" t="e">
        <f>IF(Form!#REF!="","",Form!#REF!)</f>
        <v>#REF!</v>
      </c>
      <c r="AE84" s="27" t="e">
        <f>VLOOKUP(B84,Table5[],19,FALSE)</f>
        <v>#REF!</v>
      </c>
      <c r="AF84" s="26" t="e">
        <f t="shared" si="45"/>
        <v>#REF!</v>
      </c>
      <c r="AG84" s="27" t="e">
        <f>VLOOKUP(B84,Table5[],20,FALSE)</f>
        <v>#REF!</v>
      </c>
      <c r="AH84" s="27" t="e">
        <f>IF(AD84="",NA(),AE84+Form!$B$9*AG84/1.128)</f>
        <v>#REF!</v>
      </c>
      <c r="AI84" s="27" t="e">
        <f>IF(AD84="",NA(),AE84-Form!$B$9*AG84/1.128)</f>
        <v>#REF!</v>
      </c>
      <c r="AJ84" s="27" t="e">
        <f t="shared" si="55"/>
        <v>#REF!</v>
      </c>
      <c r="AK84" s="26" t="e">
        <f t="shared" si="46"/>
        <v>#REF!</v>
      </c>
      <c r="AL84" s="26" t="e">
        <f t="shared" si="47"/>
        <v>#REF!</v>
      </c>
      <c r="AM84" s="28" t="e">
        <f>IF(Form!#REF!="","",Form!#REF!)</f>
        <v>#REF!</v>
      </c>
      <c r="AN84" s="27" t="e">
        <f>VLOOKUP(B84,Table5[],24,FALSE)</f>
        <v>#REF!</v>
      </c>
      <c r="AO84" s="26" t="e">
        <f t="shared" si="48"/>
        <v>#REF!</v>
      </c>
      <c r="AP84" s="27" t="e">
        <f>VLOOKUP(B84,Table5[],25,FALSE)</f>
        <v>#REF!</v>
      </c>
      <c r="AQ84" s="27" t="e">
        <f>IF(AM84="",NA(),AN84+Form!$B$9*AP84/1.128)</f>
        <v>#REF!</v>
      </c>
      <c r="AR84" s="27" t="e">
        <f>IF(AM84="",NA(),AN84-Form!$B$9*AP84/1.128)</f>
        <v>#REF!</v>
      </c>
      <c r="AS84" s="27" t="e">
        <f t="shared" si="56"/>
        <v>#REF!</v>
      </c>
      <c r="AT84" s="26" t="e">
        <f t="shared" si="49"/>
        <v>#REF!</v>
      </c>
      <c r="AU84" s="27" t="e">
        <f>VLOOKUP(B84,Table5[],2,FALSE)</f>
        <v>#REF!</v>
      </c>
      <c r="AV84" s="27" t="e">
        <f>VLOOKUP(B84,Table5[],3,FALSE)</f>
        <v>#REF!</v>
      </c>
      <c r="AW84" s="29" t="e">
        <f>IF(Form!#REF!="","",Form!#REF!)</f>
        <v>#REF!</v>
      </c>
    </row>
    <row r="85" spans="1:49">
      <c r="A85" s="26" t="e">
        <f>IF(Form!#REF!="","",Form!#REF!)</f>
        <v>#REF!</v>
      </c>
      <c r="B85" s="26" t="e">
        <f>IF(Form!#REF!="","",Form!#REF!)</f>
        <v>#REF!</v>
      </c>
      <c r="C85" s="26" t="e">
        <f>IF(Form!#REF!="","",Form!#REF!)</f>
        <v>#REF!</v>
      </c>
      <c r="D85" s="27" t="e">
        <f>VLOOKUP(B85,Table5[],4,FALSE)</f>
        <v>#REF!</v>
      </c>
      <c r="E85" s="26" t="e">
        <f t="shared" si="38"/>
        <v>#REF!</v>
      </c>
      <c r="F85" s="27" t="e">
        <f>VLOOKUP(B85,Table5[],5,FALSE)</f>
        <v>#REF!</v>
      </c>
      <c r="G85" s="27" t="e">
        <f>IF(C85="",NA(),D85+Form!$B$9*F85/1.128)</f>
        <v>#REF!</v>
      </c>
      <c r="H85" s="27" t="e">
        <f>IF(C85="",NA(),D85-Form!$B$9*F85/1.128)</f>
        <v>#REF!</v>
      </c>
      <c r="I85" s="27" t="e">
        <f t="shared" si="50"/>
        <v>#REF!</v>
      </c>
      <c r="J85" s="26" t="e">
        <f t="shared" si="51"/>
        <v>#REF!</v>
      </c>
      <c r="K85" s="26" t="e">
        <f t="shared" si="39"/>
        <v>#REF!</v>
      </c>
      <c r="L85" s="28" t="e">
        <f>IF(Form!#REF!="","",Form!#REF!)</f>
        <v>#REF!</v>
      </c>
      <c r="M85" s="27" t="e">
        <f>VLOOKUP(B85,Table5[],9,FALSE)</f>
        <v>#REF!</v>
      </c>
      <c r="N85" s="26" t="e">
        <f t="shared" si="40"/>
        <v>#REF!</v>
      </c>
      <c r="O85" s="27" t="e">
        <f>VLOOKUP(B85,Table5[],10,FALSE)</f>
        <v>#REF!</v>
      </c>
      <c r="P85" s="27" t="e">
        <f>IF(L85="",NA(),M85+Form!$B$9*O85/1.128)</f>
        <v>#REF!</v>
      </c>
      <c r="Q85" s="27" t="e">
        <f>IF(L85="",NA(),M85-Form!$B$9*O85/1.128)</f>
        <v>#REF!</v>
      </c>
      <c r="R85" s="27" t="e">
        <f t="shared" si="52"/>
        <v>#REF!</v>
      </c>
      <c r="S85" s="26" t="e">
        <f t="shared" si="53"/>
        <v>#REF!</v>
      </c>
      <c r="T85" s="26" t="e">
        <f t="shared" si="41"/>
        <v>#REF!</v>
      </c>
      <c r="U85" s="28" t="e">
        <f>IF(Form!#REF!="","",Form!#REF!)</f>
        <v>#REF!</v>
      </c>
      <c r="V85" s="27" t="e">
        <f>VLOOKUP(B85,Table5[],14,FALSE)</f>
        <v>#REF!</v>
      </c>
      <c r="W85" s="26" t="e">
        <f t="shared" si="42"/>
        <v>#REF!</v>
      </c>
      <c r="X85" s="27" t="e">
        <f>VLOOKUP(B85,Table5[],15,FALSE)</f>
        <v>#REF!</v>
      </c>
      <c r="Y85" s="27" t="e">
        <f>IF(U85="",NA(),V85+Form!$B$9*X85/1.128)</f>
        <v>#REF!</v>
      </c>
      <c r="Z85" s="27" t="e">
        <f>IF(U85="",NA(),V85-Form!$B$9*X85/1.128)</f>
        <v>#REF!</v>
      </c>
      <c r="AA85" s="27" t="e">
        <f t="shared" si="54"/>
        <v>#REF!</v>
      </c>
      <c r="AB85" s="26" t="e">
        <f t="shared" si="43"/>
        <v>#REF!</v>
      </c>
      <c r="AC85" s="26" t="e">
        <f t="shared" si="44"/>
        <v>#REF!</v>
      </c>
      <c r="AD85" s="28" t="e">
        <f>IF(Form!#REF!="","",Form!#REF!)</f>
        <v>#REF!</v>
      </c>
      <c r="AE85" s="27" t="e">
        <f>VLOOKUP(B85,Table5[],19,FALSE)</f>
        <v>#REF!</v>
      </c>
      <c r="AF85" s="26" t="e">
        <f t="shared" si="45"/>
        <v>#REF!</v>
      </c>
      <c r="AG85" s="27" t="e">
        <f>VLOOKUP(B85,Table5[],20,FALSE)</f>
        <v>#REF!</v>
      </c>
      <c r="AH85" s="27" t="e">
        <f>IF(AD85="",NA(),AE85+Form!$B$9*AG85/1.128)</f>
        <v>#REF!</v>
      </c>
      <c r="AI85" s="27" t="e">
        <f>IF(AD85="",NA(),AE85-Form!$B$9*AG85/1.128)</f>
        <v>#REF!</v>
      </c>
      <c r="AJ85" s="27" t="e">
        <f t="shared" si="55"/>
        <v>#REF!</v>
      </c>
      <c r="AK85" s="26" t="e">
        <f t="shared" si="46"/>
        <v>#REF!</v>
      </c>
      <c r="AL85" s="26" t="e">
        <f t="shared" si="47"/>
        <v>#REF!</v>
      </c>
      <c r="AM85" s="28" t="e">
        <f>IF(Form!#REF!="","",Form!#REF!)</f>
        <v>#REF!</v>
      </c>
      <c r="AN85" s="27" t="e">
        <f>VLOOKUP(B85,Table5[],24,FALSE)</f>
        <v>#REF!</v>
      </c>
      <c r="AO85" s="26" t="e">
        <f t="shared" si="48"/>
        <v>#REF!</v>
      </c>
      <c r="AP85" s="27" t="e">
        <f>VLOOKUP(B85,Table5[],25,FALSE)</f>
        <v>#REF!</v>
      </c>
      <c r="AQ85" s="27" t="e">
        <f>IF(AM85="",NA(),AN85+Form!$B$9*AP85/1.128)</f>
        <v>#REF!</v>
      </c>
      <c r="AR85" s="27" t="e">
        <f>IF(AM85="",NA(),AN85-Form!$B$9*AP85/1.128)</f>
        <v>#REF!</v>
      </c>
      <c r="AS85" s="27" t="e">
        <f t="shared" si="56"/>
        <v>#REF!</v>
      </c>
      <c r="AT85" s="26" t="e">
        <f t="shared" si="49"/>
        <v>#REF!</v>
      </c>
      <c r="AU85" s="27" t="e">
        <f>VLOOKUP(B85,Table5[],2,FALSE)</f>
        <v>#REF!</v>
      </c>
      <c r="AV85" s="27" t="e">
        <f>VLOOKUP(B85,Table5[],3,FALSE)</f>
        <v>#REF!</v>
      </c>
      <c r="AW85" s="29" t="e">
        <f>IF(Form!#REF!="","",Form!#REF!)</f>
        <v>#REF!</v>
      </c>
    </row>
    <row r="86" spans="1:49">
      <c r="A86" s="26" t="e">
        <f>IF(Form!#REF!="","",Form!#REF!)</f>
        <v>#REF!</v>
      </c>
      <c r="B86" s="26" t="e">
        <f>IF(Form!#REF!="","",Form!#REF!)</f>
        <v>#REF!</v>
      </c>
      <c r="C86" s="26" t="e">
        <f>IF(Form!#REF!="","",Form!#REF!)</f>
        <v>#REF!</v>
      </c>
      <c r="D86" s="27" t="e">
        <f>VLOOKUP(B86,Table5[],4,FALSE)</f>
        <v>#REF!</v>
      </c>
      <c r="E86" s="26" t="e">
        <f t="shared" si="38"/>
        <v>#REF!</v>
      </c>
      <c r="F86" s="27" t="e">
        <f>VLOOKUP(B86,Table5[],5,FALSE)</f>
        <v>#REF!</v>
      </c>
      <c r="G86" s="27" t="e">
        <f>IF(C86="",NA(),D86+Form!$B$9*F86/1.128)</f>
        <v>#REF!</v>
      </c>
      <c r="H86" s="27" t="e">
        <f>IF(C86="",NA(),D86-Form!$B$9*F86/1.128)</f>
        <v>#REF!</v>
      </c>
      <c r="I86" s="27" t="e">
        <f t="shared" si="50"/>
        <v>#REF!</v>
      </c>
      <c r="J86" s="26" t="e">
        <f t="shared" si="51"/>
        <v>#REF!</v>
      </c>
      <c r="K86" s="26" t="e">
        <f t="shared" si="39"/>
        <v>#REF!</v>
      </c>
      <c r="L86" s="28" t="e">
        <f>IF(Form!#REF!="","",Form!#REF!)</f>
        <v>#REF!</v>
      </c>
      <c r="M86" s="27" t="e">
        <f>VLOOKUP(B86,Table5[],9,FALSE)</f>
        <v>#REF!</v>
      </c>
      <c r="N86" s="26" t="e">
        <f t="shared" si="40"/>
        <v>#REF!</v>
      </c>
      <c r="O86" s="27" t="e">
        <f>VLOOKUP(B86,Table5[],10,FALSE)</f>
        <v>#REF!</v>
      </c>
      <c r="P86" s="27" t="e">
        <f>IF(L86="",NA(),M86+Form!$B$9*O86/1.128)</f>
        <v>#REF!</v>
      </c>
      <c r="Q86" s="27" t="e">
        <f>IF(L86="",NA(),M86-Form!$B$9*O86/1.128)</f>
        <v>#REF!</v>
      </c>
      <c r="R86" s="27" t="e">
        <f t="shared" si="52"/>
        <v>#REF!</v>
      </c>
      <c r="S86" s="26" t="e">
        <f t="shared" si="53"/>
        <v>#REF!</v>
      </c>
      <c r="T86" s="26" t="e">
        <f t="shared" si="41"/>
        <v>#REF!</v>
      </c>
      <c r="U86" s="28" t="e">
        <f>IF(Form!#REF!="","",Form!#REF!)</f>
        <v>#REF!</v>
      </c>
      <c r="V86" s="27" t="e">
        <f>VLOOKUP(B86,Table5[],14,FALSE)</f>
        <v>#REF!</v>
      </c>
      <c r="W86" s="26" t="e">
        <f t="shared" si="42"/>
        <v>#REF!</v>
      </c>
      <c r="X86" s="27" t="e">
        <f>VLOOKUP(B86,Table5[],15,FALSE)</f>
        <v>#REF!</v>
      </c>
      <c r="Y86" s="27" t="e">
        <f>IF(U86="",NA(),V86+Form!$B$9*X86/1.128)</f>
        <v>#REF!</v>
      </c>
      <c r="Z86" s="27" t="e">
        <f>IF(U86="",NA(),V86-Form!$B$9*X86/1.128)</f>
        <v>#REF!</v>
      </c>
      <c r="AA86" s="27" t="e">
        <f t="shared" si="54"/>
        <v>#REF!</v>
      </c>
      <c r="AB86" s="26" t="e">
        <f t="shared" si="43"/>
        <v>#REF!</v>
      </c>
      <c r="AC86" s="26" t="e">
        <f t="shared" si="44"/>
        <v>#REF!</v>
      </c>
      <c r="AD86" s="28" t="e">
        <f>IF(Form!#REF!="","",Form!#REF!)</f>
        <v>#REF!</v>
      </c>
      <c r="AE86" s="27" t="e">
        <f>VLOOKUP(B86,Table5[],19,FALSE)</f>
        <v>#REF!</v>
      </c>
      <c r="AF86" s="26" t="e">
        <f t="shared" si="45"/>
        <v>#REF!</v>
      </c>
      <c r="AG86" s="27" t="e">
        <f>VLOOKUP(B86,Table5[],20,FALSE)</f>
        <v>#REF!</v>
      </c>
      <c r="AH86" s="27" t="e">
        <f>IF(AD86="",NA(),AE86+Form!$B$9*AG86/1.128)</f>
        <v>#REF!</v>
      </c>
      <c r="AI86" s="27" t="e">
        <f>IF(AD86="",NA(),AE86-Form!$B$9*AG86/1.128)</f>
        <v>#REF!</v>
      </c>
      <c r="AJ86" s="27" t="e">
        <f t="shared" si="55"/>
        <v>#REF!</v>
      </c>
      <c r="AK86" s="26" t="e">
        <f t="shared" si="46"/>
        <v>#REF!</v>
      </c>
      <c r="AL86" s="26" t="e">
        <f t="shared" si="47"/>
        <v>#REF!</v>
      </c>
      <c r="AM86" s="28" t="e">
        <f>IF(Form!#REF!="","",Form!#REF!)</f>
        <v>#REF!</v>
      </c>
      <c r="AN86" s="27" t="e">
        <f>VLOOKUP(B86,Table5[],24,FALSE)</f>
        <v>#REF!</v>
      </c>
      <c r="AO86" s="26" t="e">
        <f t="shared" si="48"/>
        <v>#REF!</v>
      </c>
      <c r="AP86" s="27" t="e">
        <f>VLOOKUP(B86,Table5[],25,FALSE)</f>
        <v>#REF!</v>
      </c>
      <c r="AQ86" s="27" t="e">
        <f>IF(AM86="",NA(),AN86+Form!$B$9*AP86/1.128)</f>
        <v>#REF!</v>
      </c>
      <c r="AR86" s="27" t="e">
        <f>IF(AM86="",NA(),AN86-Form!$B$9*AP86/1.128)</f>
        <v>#REF!</v>
      </c>
      <c r="AS86" s="27" t="e">
        <f t="shared" si="56"/>
        <v>#REF!</v>
      </c>
      <c r="AT86" s="26" t="e">
        <f t="shared" si="49"/>
        <v>#REF!</v>
      </c>
      <c r="AU86" s="27" t="e">
        <f>VLOOKUP(B86,Table5[],2,FALSE)</f>
        <v>#REF!</v>
      </c>
      <c r="AV86" s="27" t="e">
        <f>VLOOKUP(B86,Table5[],3,FALSE)</f>
        <v>#REF!</v>
      </c>
      <c r="AW86" s="29" t="e">
        <f>IF(Form!#REF!="","",Form!#REF!)</f>
        <v>#REF!</v>
      </c>
    </row>
    <row r="87" spans="1:49">
      <c r="A87" s="26" t="e">
        <f>IF(Form!#REF!="","",Form!#REF!)</f>
        <v>#REF!</v>
      </c>
      <c r="B87" s="26" t="e">
        <f>IF(Form!#REF!="","",Form!#REF!)</f>
        <v>#REF!</v>
      </c>
      <c r="C87" s="26" t="e">
        <f>IF(Form!#REF!="","",Form!#REF!)</f>
        <v>#REF!</v>
      </c>
      <c r="D87" s="27" t="e">
        <f>VLOOKUP(B87,Table5[],4,FALSE)</f>
        <v>#REF!</v>
      </c>
      <c r="E87" s="26" t="e">
        <f t="shared" si="38"/>
        <v>#REF!</v>
      </c>
      <c r="F87" s="27" t="e">
        <f>VLOOKUP(B87,Table5[],5,FALSE)</f>
        <v>#REF!</v>
      </c>
      <c r="G87" s="27" t="e">
        <f>IF(C87="",NA(),D87+Form!$B$9*F87/1.128)</f>
        <v>#REF!</v>
      </c>
      <c r="H87" s="27" t="e">
        <f>IF(C87="",NA(),D87-Form!$B$9*F87/1.128)</f>
        <v>#REF!</v>
      </c>
      <c r="I87" s="27" t="e">
        <f t="shared" si="50"/>
        <v>#REF!</v>
      </c>
      <c r="J87" s="26" t="e">
        <f t="shared" si="51"/>
        <v>#REF!</v>
      </c>
      <c r="K87" s="26" t="e">
        <f t="shared" si="39"/>
        <v>#REF!</v>
      </c>
      <c r="L87" s="28" t="e">
        <f>IF(Form!#REF!="","",Form!#REF!)</f>
        <v>#REF!</v>
      </c>
      <c r="M87" s="27" t="e">
        <f>VLOOKUP(B87,Table5[],9,FALSE)</f>
        <v>#REF!</v>
      </c>
      <c r="N87" s="26" t="e">
        <f t="shared" si="40"/>
        <v>#REF!</v>
      </c>
      <c r="O87" s="27" t="e">
        <f>VLOOKUP(B87,Table5[],10,FALSE)</f>
        <v>#REF!</v>
      </c>
      <c r="P87" s="27" t="e">
        <f>IF(L87="",NA(),M87+Form!$B$9*O87/1.128)</f>
        <v>#REF!</v>
      </c>
      <c r="Q87" s="27" t="e">
        <f>IF(L87="",NA(),M87-Form!$B$9*O87/1.128)</f>
        <v>#REF!</v>
      </c>
      <c r="R87" s="27" t="e">
        <f t="shared" si="52"/>
        <v>#REF!</v>
      </c>
      <c r="S87" s="26" t="e">
        <f t="shared" si="53"/>
        <v>#REF!</v>
      </c>
      <c r="T87" s="26" t="e">
        <f t="shared" si="41"/>
        <v>#REF!</v>
      </c>
      <c r="U87" s="28" t="e">
        <f>IF(Form!#REF!="","",Form!#REF!)</f>
        <v>#REF!</v>
      </c>
      <c r="V87" s="27" t="e">
        <f>VLOOKUP(B87,Table5[],14,FALSE)</f>
        <v>#REF!</v>
      </c>
      <c r="W87" s="26" t="e">
        <f t="shared" si="42"/>
        <v>#REF!</v>
      </c>
      <c r="X87" s="27" t="e">
        <f>VLOOKUP(B87,Table5[],15,FALSE)</f>
        <v>#REF!</v>
      </c>
      <c r="Y87" s="27" t="e">
        <f>IF(U87="",NA(),V87+Form!$B$9*X87/1.128)</f>
        <v>#REF!</v>
      </c>
      <c r="Z87" s="27" t="e">
        <f>IF(U87="",NA(),V87-Form!$B$9*X87/1.128)</f>
        <v>#REF!</v>
      </c>
      <c r="AA87" s="27" t="e">
        <f t="shared" si="54"/>
        <v>#REF!</v>
      </c>
      <c r="AB87" s="26" t="e">
        <f t="shared" si="43"/>
        <v>#REF!</v>
      </c>
      <c r="AC87" s="26" t="e">
        <f t="shared" si="44"/>
        <v>#REF!</v>
      </c>
      <c r="AD87" s="28" t="e">
        <f>IF(Form!#REF!="","",Form!#REF!)</f>
        <v>#REF!</v>
      </c>
      <c r="AE87" s="27" t="e">
        <f>VLOOKUP(B87,Table5[],19,FALSE)</f>
        <v>#REF!</v>
      </c>
      <c r="AF87" s="26" t="e">
        <f t="shared" si="45"/>
        <v>#REF!</v>
      </c>
      <c r="AG87" s="27" t="e">
        <f>VLOOKUP(B87,Table5[],20,FALSE)</f>
        <v>#REF!</v>
      </c>
      <c r="AH87" s="27" t="e">
        <f>IF(AD87="",NA(),AE87+Form!$B$9*AG87/1.128)</f>
        <v>#REF!</v>
      </c>
      <c r="AI87" s="27" t="e">
        <f>IF(AD87="",NA(),AE87-Form!$B$9*AG87/1.128)</f>
        <v>#REF!</v>
      </c>
      <c r="AJ87" s="27" t="e">
        <f t="shared" si="55"/>
        <v>#REF!</v>
      </c>
      <c r="AK87" s="26" t="e">
        <f t="shared" si="46"/>
        <v>#REF!</v>
      </c>
      <c r="AL87" s="26" t="e">
        <f t="shared" si="47"/>
        <v>#REF!</v>
      </c>
      <c r="AM87" s="28" t="e">
        <f>IF(Form!#REF!="","",Form!#REF!)</f>
        <v>#REF!</v>
      </c>
      <c r="AN87" s="27" t="e">
        <f>VLOOKUP(B87,Table5[],24,FALSE)</f>
        <v>#REF!</v>
      </c>
      <c r="AO87" s="26" t="e">
        <f t="shared" si="48"/>
        <v>#REF!</v>
      </c>
      <c r="AP87" s="27" t="e">
        <f>VLOOKUP(B87,Table5[],25,FALSE)</f>
        <v>#REF!</v>
      </c>
      <c r="AQ87" s="27" t="e">
        <f>IF(AM87="",NA(),AN87+Form!$B$9*AP87/1.128)</f>
        <v>#REF!</v>
      </c>
      <c r="AR87" s="27" t="e">
        <f>IF(AM87="",NA(),AN87-Form!$B$9*AP87/1.128)</f>
        <v>#REF!</v>
      </c>
      <c r="AS87" s="27" t="e">
        <f t="shared" si="56"/>
        <v>#REF!</v>
      </c>
      <c r="AT87" s="26" t="e">
        <f t="shared" si="49"/>
        <v>#REF!</v>
      </c>
      <c r="AU87" s="27" t="e">
        <f>VLOOKUP(B87,Table5[],2,FALSE)</f>
        <v>#REF!</v>
      </c>
      <c r="AV87" s="27" t="e">
        <f>VLOOKUP(B87,Table5[],3,FALSE)</f>
        <v>#REF!</v>
      </c>
      <c r="AW87" s="29" t="e">
        <f>IF(Form!#REF!="","",Form!#REF!)</f>
        <v>#REF!</v>
      </c>
    </row>
    <row r="88" spans="1:49">
      <c r="A88" s="26" t="e">
        <f>IF(Form!#REF!="","",Form!#REF!)</f>
        <v>#REF!</v>
      </c>
      <c r="B88" s="26" t="e">
        <f>IF(Form!#REF!="","",Form!#REF!)</f>
        <v>#REF!</v>
      </c>
      <c r="C88" s="26" t="e">
        <f>IF(Form!#REF!="","",Form!#REF!)</f>
        <v>#REF!</v>
      </c>
      <c r="D88" s="27" t="e">
        <f>VLOOKUP(B88,Table5[],4,FALSE)</f>
        <v>#REF!</v>
      </c>
      <c r="E88" s="26" t="e">
        <f t="shared" si="38"/>
        <v>#REF!</v>
      </c>
      <c r="F88" s="27" t="e">
        <f>VLOOKUP(B88,Table5[],5,FALSE)</f>
        <v>#REF!</v>
      </c>
      <c r="G88" s="27" t="e">
        <f>IF(C88="",NA(),D88+Form!$B$9*F88/1.128)</f>
        <v>#REF!</v>
      </c>
      <c r="H88" s="27" t="e">
        <f>IF(C88="",NA(),D88-Form!$B$9*F88/1.128)</f>
        <v>#REF!</v>
      </c>
      <c r="I88" s="27" t="e">
        <f t="shared" si="50"/>
        <v>#REF!</v>
      </c>
      <c r="J88" s="26" t="e">
        <f t="shared" si="51"/>
        <v>#REF!</v>
      </c>
      <c r="K88" s="26" t="e">
        <f t="shared" si="39"/>
        <v>#REF!</v>
      </c>
      <c r="L88" s="28" t="e">
        <f>IF(Form!#REF!="","",Form!#REF!)</f>
        <v>#REF!</v>
      </c>
      <c r="M88" s="27" t="e">
        <f>VLOOKUP(B88,Table5[],9,FALSE)</f>
        <v>#REF!</v>
      </c>
      <c r="N88" s="26" t="e">
        <f t="shared" si="40"/>
        <v>#REF!</v>
      </c>
      <c r="O88" s="27" t="e">
        <f>VLOOKUP(B88,Table5[],10,FALSE)</f>
        <v>#REF!</v>
      </c>
      <c r="P88" s="27" t="e">
        <f>IF(L88="",NA(),M88+Form!$B$9*O88/1.128)</f>
        <v>#REF!</v>
      </c>
      <c r="Q88" s="27" t="e">
        <f>IF(L88="",NA(),M88-Form!$B$9*O88/1.128)</f>
        <v>#REF!</v>
      </c>
      <c r="R88" s="27" t="e">
        <f t="shared" si="52"/>
        <v>#REF!</v>
      </c>
      <c r="S88" s="26" t="e">
        <f t="shared" si="53"/>
        <v>#REF!</v>
      </c>
      <c r="T88" s="26" t="e">
        <f t="shared" si="41"/>
        <v>#REF!</v>
      </c>
      <c r="U88" s="28" t="e">
        <f>IF(Form!#REF!="","",Form!#REF!)</f>
        <v>#REF!</v>
      </c>
      <c r="V88" s="27" t="e">
        <f>VLOOKUP(B88,Table5[],14,FALSE)</f>
        <v>#REF!</v>
      </c>
      <c r="W88" s="26" t="e">
        <f t="shared" si="42"/>
        <v>#REF!</v>
      </c>
      <c r="X88" s="27" t="e">
        <f>VLOOKUP(B88,Table5[],15,FALSE)</f>
        <v>#REF!</v>
      </c>
      <c r="Y88" s="27" t="e">
        <f>IF(U88="",NA(),V88+Form!$B$9*X88/1.128)</f>
        <v>#REF!</v>
      </c>
      <c r="Z88" s="27" t="e">
        <f>IF(U88="",NA(),V88-Form!$B$9*X88/1.128)</f>
        <v>#REF!</v>
      </c>
      <c r="AA88" s="27" t="e">
        <f t="shared" si="54"/>
        <v>#REF!</v>
      </c>
      <c r="AB88" s="26" t="e">
        <f t="shared" si="43"/>
        <v>#REF!</v>
      </c>
      <c r="AC88" s="26" t="e">
        <f t="shared" si="44"/>
        <v>#REF!</v>
      </c>
      <c r="AD88" s="28" t="e">
        <f>IF(Form!#REF!="","",Form!#REF!)</f>
        <v>#REF!</v>
      </c>
      <c r="AE88" s="27" t="e">
        <f>VLOOKUP(B88,Table5[],19,FALSE)</f>
        <v>#REF!</v>
      </c>
      <c r="AF88" s="26" t="e">
        <f t="shared" si="45"/>
        <v>#REF!</v>
      </c>
      <c r="AG88" s="27" t="e">
        <f>VLOOKUP(B88,Table5[],20,FALSE)</f>
        <v>#REF!</v>
      </c>
      <c r="AH88" s="27" t="e">
        <f>IF(AD88="",NA(),AE88+Form!$B$9*AG88/1.128)</f>
        <v>#REF!</v>
      </c>
      <c r="AI88" s="27" t="e">
        <f>IF(AD88="",NA(),AE88-Form!$B$9*AG88/1.128)</f>
        <v>#REF!</v>
      </c>
      <c r="AJ88" s="27" t="e">
        <f t="shared" si="55"/>
        <v>#REF!</v>
      </c>
      <c r="AK88" s="26" t="e">
        <f t="shared" si="46"/>
        <v>#REF!</v>
      </c>
      <c r="AL88" s="26" t="e">
        <f t="shared" si="47"/>
        <v>#REF!</v>
      </c>
      <c r="AM88" s="28" t="e">
        <f>IF(Form!#REF!="","",Form!#REF!)</f>
        <v>#REF!</v>
      </c>
      <c r="AN88" s="27" t="e">
        <f>VLOOKUP(B88,Table5[],24,FALSE)</f>
        <v>#REF!</v>
      </c>
      <c r="AO88" s="26" t="e">
        <f t="shared" si="48"/>
        <v>#REF!</v>
      </c>
      <c r="AP88" s="27" t="e">
        <f>VLOOKUP(B88,Table5[],25,FALSE)</f>
        <v>#REF!</v>
      </c>
      <c r="AQ88" s="27" t="e">
        <f>IF(AM88="",NA(),AN88+Form!$B$9*AP88/1.128)</f>
        <v>#REF!</v>
      </c>
      <c r="AR88" s="27" t="e">
        <f>IF(AM88="",NA(),AN88-Form!$B$9*AP88/1.128)</f>
        <v>#REF!</v>
      </c>
      <c r="AS88" s="27" t="e">
        <f t="shared" si="56"/>
        <v>#REF!</v>
      </c>
      <c r="AT88" s="26" t="e">
        <f t="shared" si="49"/>
        <v>#REF!</v>
      </c>
      <c r="AU88" s="27" t="e">
        <f>VLOOKUP(B88,Table5[],2,FALSE)</f>
        <v>#REF!</v>
      </c>
      <c r="AV88" s="27" t="e">
        <f>VLOOKUP(B88,Table5[],3,FALSE)</f>
        <v>#REF!</v>
      </c>
      <c r="AW88" s="29" t="e">
        <f>IF(Form!#REF!="","",Form!#REF!)</f>
        <v>#REF!</v>
      </c>
    </row>
    <row r="89" spans="1:49">
      <c r="A89" s="26" t="e">
        <f>IF(Form!#REF!="","",Form!#REF!)</f>
        <v>#REF!</v>
      </c>
      <c r="B89" s="26" t="e">
        <f>IF(Form!#REF!="","",Form!#REF!)</f>
        <v>#REF!</v>
      </c>
      <c r="C89" s="26" t="e">
        <f>IF(Form!#REF!="","",Form!#REF!)</f>
        <v>#REF!</v>
      </c>
      <c r="D89" s="27" t="e">
        <f>VLOOKUP(B89,Table5[],4,FALSE)</f>
        <v>#REF!</v>
      </c>
      <c r="E89" s="26" t="e">
        <f t="shared" si="38"/>
        <v>#REF!</v>
      </c>
      <c r="F89" s="27" t="e">
        <f>VLOOKUP(B89,Table5[],5,FALSE)</f>
        <v>#REF!</v>
      </c>
      <c r="G89" s="27" t="e">
        <f>IF(C89="",NA(),D89+Form!$B$9*F89/1.128)</f>
        <v>#REF!</v>
      </c>
      <c r="H89" s="27" t="e">
        <f>IF(C89="",NA(),D89-Form!$B$9*F89/1.128)</f>
        <v>#REF!</v>
      </c>
      <c r="I89" s="27" t="e">
        <f t="shared" si="50"/>
        <v>#REF!</v>
      </c>
      <c r="J89" s="26" t="e">
        <f t="shared" si="51"/>
        <v>#REF!</v>
      </c>
      <c r="K89" s="26" t="e">
        <f t="shared" si="39"/>
        <v>#REF!</v>
      </c>
      <c r="L89" s="28" t="e">
        <f>IF(Form!#REF!="","",Form!#REF!)</f>
        <v>#REF!</v>
      </c>
      <c r="M89" s="27" t="e">
        <f>VLOOKUP(B89,Table5[],9,FALSE)</f>
        <v>#REF!</v>
      </c>
      <c r="N89" s="26" t="e">
        <f t="shared" si="40"/>
        <v>#REF!</v>
      </c>
      <c r="O89" s="27" t="e">
        <f>VLOOKUP(B89,Table5[],10,FALSE)</f>
        <v>#REF!</v>
      </c>
      <c r="P89" s="27" t="e">
        <f>IF(L89="",NA(),M89+Form!$B$9*O89/1.128)</f>
        <v>#REF!</v>
      </c>
      <c r="Q89" s="27" t="e">
        <f>IF(L89="",NA(),M89-Form!$B$9*O89/1.128)</f>
        <v>#REF!</v>
      </c>
      <c r="R89" s="27" t="e">
        <f t="shared" si="52"/>
        <v>#REF!</v>
      </c>
      <c r="S89" s="26" t="e">
        <f t="shared" si="53"/>
        <v>#REF!</v>
      </c>
      <c r="T89" s="26" t="e">
        <f t="shared" si="41"/>
        <v>#REF!</v>
      </c>
      <c r="U89" s="28" t="e">
        <f>IF(Form!#REF!="","",Form!#REF!)</f>
        <v>#REF!</v>
      </c>
      <c r="V89" s="27" t="e">
        <f>VLOOKUP(B89,Table5[],14,FALSE)</f>
        <v>#REF!</v>
      </c>
      <c r="W89" s="26" t="e">
        <f t="shared" si="42"/>
        <v>#REF!</v>
      </c>
      <c r="X89" s="27" t="e">
        <f>VLOOKUP(B89,Table5[],15,FALSE)</f>
        <v>#REF!</v>
      </c>
      <c r="Y89" s="27" t="e">
        <f>IF(U89="",NA(),V89+Form!$B$9*X89/1.128)</f>
        <v>#REF!</v>
      </c>
      <c r="Z89" s="27" t="e">
        <f>IF(U89="",NA(),V89-Form!$B$9*X89/1.128)</f>
        <v>#REF!</v>
      </c>
      <c r="AA89" s="27" t="e">
        <f t="shared" si="54"/>
        <v>#REF!</v>
      </c>
      <c r="AB89" s="26" t="e">
        <f t="shared" si="43"/>
        <v>#REF!</v>
      </c>
      <c r="AC89" s="26" t="e">
        <f t="shared" si="44"/>
        <v>#REF!</v>
      </c>
      <c r="AD89" s="28" t="e">
        <f>IF(Form!#REF!="","",Form!#REF!)</f>
        <v>#REF!</v>
      </c>
      <c r="AE89" s="27" t="e">
        <f>VLOOKUP(B89,Table5[],19,FALSE)</f>
        <v>#REF!</v>
      </c>
      <c r="AF89" s="26" t="e">
        <f t="shared" si="45"/>
        <v>#REF!</v>
      </c>
      <c r="AG89" s="27" t="e">
        <f>VLOOKUP(B89,Table5[],20,FALSE)</f>
        <v>#REF!</v>
      </c>
      <c r="AH89" s="27" t="e">
        <f>IF(AD89="",NA(),AE89+Form!$B$9*AG89/1.128)</f>
        <v>#REF!</v>
      </c>
      <c r="AI89" s="27" t="e">
        <f>IF(AD89="",NA(),AE89-Form!$B$9*AG89/1.128)</f>
        <v>#REF!</v>
      </c>
      <c r="AJ89" s="27" t="e">
        <f t="shared" si="55"/>
        <v>#REF!</v>
      </c>
      <c r="AK89" s="26" t="e">
        <f t="shared" si="46"/>
        <v>#REF!</v>
      </c>
      <c r="AL89" s="26" t="e">
        <f t="shared" si="47"/>
        <v>#REF!</v>
      </c>
      <c r="AM89" s="28" t="e">
        <f>IF(Form!#REF!="","",Form!#REF!)</f>
        <v>#REF!</v>
      </c>
      <c r="AN89" s="27" t="e">
        <f>VLOOKUP(B89,Table5[],24,FALSE)</f>
        <v>#REF!</v>
      </c>
      <c r="AO89" s="26" t="e">
        <f t="shared" si="48"/>
        <v>#REF!</v>
      </c>
      <c r="AP89" s="27" t="e">
        <f>VLOOKUP(B89,Table5[],25,FALSE)</f>
        <v>#REF!</v>
      </c>
      <c r="AQ89" s="27" t="e">
        <f>IF(AM89="",NA(),AN89+Form!$B$9*AP89/1.128)</f>
        <v>#REF!</v>
      </c>
      <c r="AR89" s="27" t="e">
        <f>IF(AM89="",NA(),AN89-Form!$B$9*AP89/1.128)</f>
        <v>#REF!</v>
      </c>
      <c r="AS89" s="27" t="e">
        <f t="shared" si="56"/>
        <v>#REF!</v>
      </c>
      <c r="AT89" s="26" t="e">
        <f t="shared" si="49"/>
        <v>#REF!</v>
      </c>
      <c r="AU89" s="27" t="e">
        <f>VLOOKUP(B89,Table5[],2,FALSE)</f>
        <v>#REF!</v>
      </c>
      <c r="AV89" s="27" t="e">
        <f>VLOOKUP(B89,Table5[],3,FALSE)</f>
        <v>#REF!</v>
      </c>
      <c r="AW89" s="29" t="e">
        <f>IF(Form!#REF!="","",Form!#REF!)</f>
        <v>#REF!</v>
      </c>
    </row>
    <row r="90" spans="1:49">
      <c r="A90" s="26" t="e">
        <f>IF(Form!#REF!="","",Form!#REF!)</f>
        <v>#REF!</v>
      </c>
      <c r="B90" s="26" t="e">
        <f>IF(Form!#REF!="","",Form!#REF!)</f>
        <v>#REF!</v>
      </c>
      <c r="C90" s="26" t="e">
        <f>IF(Form!#REF!="","",Form!#REF!)</f>
        <v>#REF!</v>
      </c>
      <c r="D90" s="27" t="e">
        <f>VLOOKUP(B90,Table5[],4,FALSE)</f>
        <v>#REF!</v>
      </c>
      <c r="E90" s="26" t="e">
        <f t="shared" si="38"/>
        <v>#REF!</v>
      </c>
      <c r="F90" s="27" t="e">
        <f>VLOOKUP(B90,Table5[],5,FALSE)</f>
        <v>#REF!</v>
      </c>
      <c r="G90" s="27" t="e">
        <f>IF(C90="",NA(),D90+Form!$B$9*F90/1.128)</f>
        <v>#REF!</v>
      </c>
      <c r="H90" s="27" t="e">
        <f>IF(C90="",NA(),D90-Form!$B$9*F90/1.128)</f>
        <v>#REF!</v>
      </c>
      <c r="I90" s="27" t="e">
        <f t="shared" si="50"/>
        <v>#REF!</v>
      </c>
      <c r="J90" s="26" t="e">
        <f t="shared" si="51"/>
        <v>#REF!</v>
      </c>
      <c r="K90" s="26" t="e">
        <f t="shared" si="39"/>
        <v>#REF!</v>
      </c>
      <c r="L90" s="28" t="e">
        <f>IF(Form!#REF!="","",Form!#REF!)</f>
        <v>#REF!</v>
      </c>
      <c r="M90" s="27" t="e">
        <f>VLOOKUP(B90,Table5[],9,FALSE)</f>
        <v>#REF!</v>
      </c>
      <c r="N90" s="26" t="e">
        <f t="shared" si="40"/>
        <v>#REF!</v>
      </c>
      <c r="O90" s="27" t="e">
        <f>VLOOKUP(B90,Table5[],10,FALSE)</f>
        <v>#REF!</v>
      </c>
      <c r="P90" s="27" t="e">
        <f>IF(L90="",NA(),M90+Form!$B$9*O90/1.128)</f>
        <v>#REF!</v>
      </c>
      <c r="Q90" s="27" t="e">
        <f>IF(L90="",NA(),M90-Form!$B$9*O90/1.128)</f>
        <v>#REF!</v>
      </c>
      <c r="R90" s="27" t="e">
        <f t="shared" si="52"/>
        <v>#REF!</v>
      </c>
      <c r="S90" s="26" t="e">
        <f t="shared" si="53"/>
        <v>#REF!</v>
      </c>
      <c r="T90" s="26" t="e">
        <f t="shared" si="41"/>
        <v>#REF!</v>
      </c>
      <c r="U90" s="28" t="e">
        <f>IF(Form!#REF!="","",Form!#REF!)</f>
        <v>#REF!</v>
      </c>
      <c r="V90" s="27" t="e">
        <f>VLOOKUP(B90,Table5[],14,FALSE)</f>
        <v>#REF!</v>
      </c>
      <c r="W90" s="26" t="e">
        <f t="shared" si="42"/>
        <v>#REF!</v>
      </c>
      <c r="X90" s="27" t="e">
        <f>VLOOKUP(B90,Table5[],15,FALSE)</f>
        <v>#REF!</v>
      </c>
      <c r="Y90" s="27" t="e">
        <f>IF(U90="",NA(),V90+Form!$B$9*X90/1.128)</f>
        <v>#REF!</v>
      </c>
      <c r="Z90" s="27" t="e">
        <f>IF(U90="",NA(),V90-Form!$B$9*X90/1.128)</f>
        <v>#REF!</v>
      </c>
      <c r="AA90" s="27" t="e">
        <f t="shared" si="54"/>
        <v>#REF!</v>
      </c>
      <c r="AB90" s="26" t="e">
        <f t="shared" si="43"/>
        <v>#REF!</v>
      </c>
      <c r="AC90" s="26" t="e">
        <f t="shared" si="44"/>
        <v>#REF!</v>
      </c>
      <c r="AD90" s="28" t="e">
        <f>IF(Form!#REF!="","",Form!#REF!)</f>
        <v>#REF!</v>
      </c>
      <c r="AE90" s="27" t="e">
        <f>VLOOKUP(B90,Table5[],19,FALSE)</f>
        <v>#REF!</v>
      </c>
      <c r="AF90" s="26" t="e">
        <f t="shared" si="45"/>
        <v>#REF!</v>
      </c>
      <c r="AG90" s="27" t="e">
        <f>VLOOKUP(B90,Table5[],20,FALSE)</f>
        <v>#REF!</v>
      </c>
      <c r="AH90" s="27" t="e">
        <f>IF(AD90="",NA(),AE90+Form!$B$9*AG90/1.128)</f>
        <v>#REF!</v>
      </c>
      <c r="AI90" s="27" t="e">
        <f>IF(AD90="",NA(),AE90-Form!$B$9*AG90/1.128)</f>
        <v>#REF!</v>
      </c>
      <c r="AJ90" s="27" t="e">
        <f t="shared" si="55"/>
        <v>#REF!</v>
      </c>
      <c r="AK90" s="26" t="e">
        <f t="shared" si="46"/>
        <v>#REF!</v>
      </c>
      <c r="AL90" s="26" t="e">
        <f t="shared" si="47"/>
        <v>#REF!</v>
      </c>
      <c r="AM90" s="28" t="e">
        <f>IF(Form!#REF!="","",Form!#REF!)</f>
        <v>#REF!</v>
      </c>
      <c r="AN90" s="27" t="e">
        <f>VLOOKUP(B90,Table5[],24,FALSE)</f>
        <v>#REF!</v>
      </c>
      <c r="AO90" s="26" t="e">
        <f t="shared" si="48"/>
        <v>#REF!</v>
      </c>
      <c r="AP90" s="27" t="e">
        <f>VLOOKUP(B90,Table5[],25,FALSE)</f>
        <v>#REF!</v>
      </c>
      <c r="AQ90" s="27" t="e">
        <f>IF(AM90="",NA(),AN90+Form!$B$9*AP90/1.128)</f>
        <v>#REF!</v>
      </c>
      <c r="AR90" s="27" t="e">
        <f>IF(AM90="",NA(),AN90-Form!$B$9*AP90/1.128)</f>
        <v>#REF!</v>
      </c>
      <c r="AS90" s="27" t="e">
        <f t="shared" si="56"/>
        <v>#REF!</v>
      </c>
      <c r="AT90" s="26" t="e">
        <f t="shared" si="49"/>
        <v>#REF!</v>
      </c>
      <c r="AU90" s="27" t="e">
        <f>VLOOKUP(B90,Table5[],2,FALSE)</f>
        <v>#REF!</v>
      </c>
      <c r="AV90" s="27" t="e">
        <f>VLOOKUP(B90,Table5[],3,FALSE)</f>
        <v>#REF!</v>
      </c>
      <c r="AW90" s="29" t="e">
        <f>IF(Form!#REF!="","",Form!#REF!)</f>
        <v>#REF!</v>
      </c>
    </row>
    <row r="91" spans="1:49">
      <c r="A91" s="26" t="e">
        <f>IF(Form!#REF!="","",Form!#REF!)</f>
        <v>#REF!</v>
      </c>
      <c r="B91" s="26" t="e">
        <f>IF(Form!#REF!="","",Form!#REF!)</f>
        <v>#REF!</v>
      </c>
      <c r="C91" s="26" t="e">
        <f>IF(Form!#REF!="","",Form!#REF!)</f>
        <v>#REF!</v>
      </c>
      <c r="D91" s="27" t="e">
        <f>VLOOKUP(B91,Table5[],4,FALSE)</f>
        <v>#REF!</v>
      </c>
      <c r="E91" s="26" t="e">
        <f t="shared" si="38"/>
        <v>#REF!</v>
      </c>
      <c r="F91" s="27" t="e">
        <f>VLOOKUP(B91,Table5[],5,FALSE)</f>
        <v>#REF!</v>
      </c>
      <c r="G91" s="27" t="e">
        <f>IF(C91="",NA(),D91+Form!$B$9*F91/1.128)</f>
        <v>#REF!</v>
      </c>
      <c r="H91" s="27" t="e">
        <f>IF(C91="",NA(),D91-Form!$B$9*F91/1.128)</f>
        <v>#REF!</v>
      </c>
      <c r="I91" s="27" t="e">
        <f t="shared" si="50"/>
        <v>#REF!</v>
      </c>
      <c r="J91" s="26" t="e">
        <f t="shared" si="51"/>
        <v>#REF!</v>
      </c>
      <c r="K91" s="26" t="e">
        <f t="shared" si="39"/>
        <v>#REF!</v>
      </c>
      <c r="L91" s="28" t="e">
        <f>IF(Form!#REF!="","",Form!#REF!)</f>
        <v>#REF!</v>
      </c>
      <c r="M91" s="27" t="e">
        <f>VLOOKUP(B91,Table5[],9,FALSE)</f>
        <v>#REF!</v>
      </c>
      <c r="N91" s="26" t="e">
        <f t="shared" si="40"/>
        <v>#REF!</v>
      </c>
      <c r="O91" s="27" t="e">
        <f>VLOOKUP(B91,Table5[],10,FALSE)</f>
        <v>#REF!</v>
      </c>
      <c r="P91" s="27" t="e">
        <f>IF(L91="",NA(),M91+Form!$B$9*O91/1.128)</f>
        <v>#REF!</v>
      </c>
      <c r="Q91" s="27" t="e">
        <f>IF(L91="",NA(),M91-Form!$B$9*O91/1.128)</f>
        <v>#REF!</v>
      </c>
      <c r="R91" s="27" t="e">
        <f t="shared" si="52"/>
        <v>#REF!</v>
      </c>
      <c r="S91" s="26" t="e">
        <f t="shared" si="53"/>
        <v>#REF!</v>
      </c>
      <c r="T91" s="26" t="e">
        <f t="shared" si="41"/>
        <v>#REF!</v>
      </c>
      <c r="U91" s="28" t="e">
        <f>IF(Form!#REF!="","",Form!#REF!)</f>
        <v>#REF!</v>
      </c>
      <c r="V91" s="27" t="e">
        <f>VLOOKUP(B91,Table5[],14,FALSE)</f>
        <v>#REF!</v>
      </c>
      <c r="W91" s="26" t="e">
        <f t="shared" si="42"/>
        <v>#REF!</v>
      </c>
      <c r="X91" s="27" t="e">
        <f>VLOOKUP(B91,Table5[],15,FALSE)</f>
        <v>#REF!</v>
      </c>
      <c r="Y91" s="27" t="e">
        <f>IF(U91="",NA(),V91+Form!$B$9*X91/1.128)</f>
        <v>#REF!</v>
      </c>
      <c r="Z91" s="27" t="e">
        <f>IF(U91="",NA(),V91-Form!$B$9*X91/1.128)</f>
        <v>#REF!</v>
      </c>
      <c r="AA91" s="27" t="e">
        <f t="shared" si="54"/>
        <v>#REF!</v>
      </c>
      <c r="AB91" s="26" t="e">
        <f t="shared" si="43"/>
        <v>#REF!</v>
      </c>
      <c r="AC91" s="26" t="e">
        <f t="shared" si="44"/>
        <v>#REF!</v>
      </c>
      <c r="AD91" s="28" t="e">
        <f>IF(Form!#REF!="","",Form!#REF!)</f>
        <v>#REF!</v>
      </c>
      <c r="AE91" s="27" t="e">
        <f>VLOOKUP(B91,Table5[],19,FALSE)</f>
        <v>#REF!</v>
      </c>
      <c r="AF91" s="26" t="e">
        <f t="shared" si="45"/>
        <v>#REF!</v>
      </c>
      <c r="AG91" s="27" t="e">
        <f>VLOOKUP(B91,Table5[],20,FALSE)</f>
        <v>#REF!</v>
      </c>
      <c r="AH91" s="27" t="e">
        <f>IF(AD91="",NA(),AE91+Form!$B$9*AG91/1.128)</f>
        <v>#REF!</v>
      </c>
      <c r="AI91" s="27" t="e">
        <f>IF(AD91="",NA(),AE91-Form!$B$9*AG91/1.128)</f>
        <v>#REF!</v>
      </c>
      <c r="AJ91" s="27" t="e">
        <f t="shared" si="55"/>
        <v>#REF!</v>
      </c>
      <c r="AK91" s="26" t="e">
        <f t="shared" si="46"/>
        <v>#REF!</v>
      </c>
      <c r="AL91" s="26" t="e">
        <f t="shared" si="47"/>
        <v>#REF!</v>
      </c>
      <c r="AM91" s="28" t="e">
        <f>IF(Form!#REF!="","",Form!#REF!)</f>
        <v>#REF!</v>
      </c>
      <c r="AN91" s="27" t="e">
        <f>VLOOKUP(B91,Table5[],24,FALSE)</f>
        <v>#REF!</v>
      </c>
      <c r="AO91" s="26" t="e">
        <f t="shared" si="48"/>
        <v>#REF!</v>
      </c>
      <c r="AP91" s="27" t="e">
        <f>VLOOKUP(B91,Table5[],25,FALSE)</f>
        <v>#REF!</v>
      </c>
      <c r="AQ91" s="27" t="e">
        <f>IF(AM91="",NA(),AN91+Form!$B$9*AP91/1.128)</f>
        <v>#REF!</v>
      </c>
      <c r="AR91" s="27" t="e">
        <f>IF(AM91="",NA(),AN91-Form!$B$9*AP91/1.128)</f>
        <v>#REF!</v>
      </c>
      <c r="AS91" s="27" t="e">
        <f t="shared" si="56"/>
        <v>#REF!</v>
      </c>
      <c r="AT91" s="26" t="e">
        <f t="shared" si="49"/>
        <v>#REF!</v>
      </c>
      <c r="AU91" s="27" t="e">
        <f>VLOOKUP(B91,Table5[],2,FALSE)</f>
        <v>#REF!</v>
      </c>
      <c r="AV91" s="27" t="e">
        <f>VLOOKUP(B91,Table5[],3,FALSE)</f>
        <v>#REF!</v>
      </c>
      <c r="AW91" s="29" t="e">
        <f>IF(Form!#REF!="","",Form!#REF!)</f>
        <v>#REF!</v>
      </c>
    </row>
    <row r="92" spans="1:49">
      <c r="A92" s="26" t="e">
        <f>IF(Form!#REF!="","",Form!#REF!)</f>
        <v>#REF!</v>
      </c>
      <c r="B92" s="26" t="e">
        <f>IF(Form!#REF!="","",Form!#REF!)</f>
        <v>#REF!</v>
      </c>
      <c r="C92" s="26" t="e">
        <f>IF(Form!#REF!="","",Form!#REF!)</f>
        <v>#REF!</v>
      </c>
      <c r="D92" s="27" t="e">
        <f>VLOOKUP(B92,Table5[],4,FALSE)</f>
        <v>#REF!</v>
      </c>
      <c r="E92" s="26" t="e">
        <f t="shared" si="38"/>
        <v>#REF!</v>
      </c>
      <c r="F92" s="27" t="e">
        <f>VLOOKUP(B92,Table5[],5,FALSE)</f>
        <v>#REF!</v>
      </c>
      <c r="G92" s="27" t="e">
        <f>IF(C92="",NA(),D92+Form!$B$9*F92/1.128)</f>
        <v>#REF!</v>
      </c>
      <c r="H92" s="27" t="e">
        <f>IF(C92="",NA(),D92-Form!$B$9*F92/1.128)</f>
        <v>#REF!</v>
      </c>
      <c r="I92" s="27" t="e">
        <f t="shared" si="50"/>
        <v>#REF!</v>
      </c>
      <c r="J92" s="26" t="e">
        <f t="shared" si="51"/>
        <v>#REF!</v>
      </c>
      <c r="K92" s="26" t="e">
        <f t="shared" si="39"/>
        <v>#REF!</v>
      </c>
      <c r="L92" s="28" t="e">
        <f>IF(Form!#REF!="","",Form!#REF!)</f>
        <v>#REF!</v>
      </c>
      <c r="M92" s="27" t="e">
        <f>VLOOKUP(B92,Table5[],9,FALSE)</f>
        <v>#REF!</v>
      </c>
      <c r="N92" s="26" t="e">
        <f t="shared" si="40"/>
        <v>#REF!</v>
      </c>
      <c r="O92" s="27" t="e">
        <f>VLOOKUP(B92,Table5[],10,FALSE)</f>
        <v>#REF!</v>
      </c>
      <c r="P92" s="27" t="e">
        <f>IF(L92="",NA(),M92+Form!$B$9*O92/1.128)</f>
        <v>#REF!</v>
      </c>
      <c r="Q92" s="27" t="e">
        <f>IF(L92="",NA(),M92-Form!$B$9*O92/1.128)</f>
        <v>#REF!</v>
      </c>
      <c r="R92" s="27" t="e">
        <f t="shared" si="52"/>
        <v>#REF!</v>
      </c>
      <c r="S92" s="26" t="e">
        <f t="shared" si="53"/>
        <v>#REF!</v>
      </c>
      <c r="T92" s="26" t="e">
        <f t="shared" si="41"/>
        <v>#REF!</v>
      </c>
      <c r="U92" s="28" t="e">
        <f>IF(Form!#REF!="","",Form!#REF!)</f>
        <v>#REF!</v>
      </c>
      <c r="V92" s="27" t="e">
        <f>VLOOKUP(B92,Table5[],14,FALSE)</f>
        <v>#REF!</v>
      </c>
      <c r="W92" s="26" t="e">
        <f t="shared" si="42"/>
        <v>#REF!</v>
      </c>
      <c r="X92" s="27" t="e">
        <f>VLOOKUP(B92,Table5[],15,FALSE)</f>
        <v>#REF!</v>
      </c>
      <c r="Y92" s="27" t="e">
        <f>IF(U92="",NA(),V92+Form!$B$9*X92/1.128)</f>
        <v>#REF!</v>
      </c>
      <c r="Z92" s="27" t="e">
        <f>IF(U92="",NA(),V92-Form!$B$9*X92/1.128)</f>
        <v>#REF!</v>
      </c>
      <c r="AA92" s="27" t="e">
        <f t="shared" si="54"/>
        <v>#REF!</v>
      </c>
      <c r="AB92" s="26" t="e">
        <f t="shared" si="43"/>
        <v>#REF!</v>
      </c>
      <c r="AC92" s="26" t="e">
        <f t="shared" si="44"/>
        <v>#REF!</v>
      </c>
      <c r="AD92" s="28" t="e">
        <f>IF(Form!#REF!="","",Form!#REF!)</f>
        <v>#REF!</v>
      </c>
      <c r="AE92" s="27" t="e">
        <f>VLOOKUP(B92,Table5[],19,FALSE)</f>
        <v>#REF!</v>
      </c>
      <c r="AF92" s="26" t="e">
        <f t="shared" si="45"/>
        <v>#REF!</v>
      </c>
      <c r="AG92" s="27" t="e">
        <f>VLOOKUP(B92,Table5[],20,FALSE)</f>
        <v>#REF!</v>
      </c>
      <c r="AH92" s="27" t="e">
        <f>IF(AD92="",NA(),AE92+Form!$B$9*AG92/1.128)</f>
        <v>#REF!</v>
      </c>
      <c r="AI92" s="27" t="e">
        <f>IF(AD92="",NA(),AE92-Form!$B$9*AG92/1.128)</f>
        <v>#REF!</v>
      </c>
      <c r="AJ92" s="27" t="e">
        <f t="shared" si="55"/>
        <v>#REF!</v>
      </c>
      <c r="AK92" s="26" t="e">
        <f t="shared" si="46"/>
        <v>#REF!</v>
      </c>
      <c r="AL92" s="26" t="e">
        <f t="shared" si="47"/>
        <v>#REF!</v>
      </c>
      <c r="AM92" s="28" t="e">
        <f>IF(Form!#REF!="","",Form!#REF!)</f>
        <v>#REF!</v>
      </c>
      <c r="AN92" s="27" t="e">
        <f>VLOOKUP(B92,Table5[],24,FALSE)</f>
        <v>#REF!</v>
      </c>
      <c r="AO92" s="26" t="e">
        <f t="shared" si="48"/>
        <v>#REF!</v>
      </c>
      <c r="AP92" s="27" t="e">
        <f>VLOOKUP(B92,Table5[],25,FALSE)</f>
        <v>#REF!</v>
      </c>
      <c r="AQ92" s="27" t="e">
        <f>IF(AM92="",NA(),AN92+Form!$B$9*AP92/1.128)</f>
        <v>#REF!</v>
      </c>
      <c r="AR92" s="27" t="e">
        <f>IF(AM92="",NA(),AN92-Form!$B$9*AP92/1.128)</f>
        <v>#REF!</v>
      </c>
      <c r="AS92" s="27" t="e">
        <f t="shared" si="56"/>
        <v>#REF!</v>
      </c>
      <c r="AT92" s="26" t="e">
        <f t="shared" si="49"/>
        <v>#REF!</v>
      </c>
      <c r="AU92" s="27" t="e">
        <f>VLOOKUP(B92,Table5[],2,FALSE)</f>
        <v>#REF!</v>
      </c>
      <c r="AV92" s="27" t="e">
        <f>VLOOKUP(B92,Table5[],3,FALSE)</f>
        <v>#REF!</v>
      </c>
      <c r="AW92" s="29" t="e">
        <f>IF(Form!#REF!="","",Form!#REF!)</f>
        <v>#REF!</v>
      </c>
    </row>
    <row r="93" spans="1:49">
      <c r="A93" s="26" t="e">
        <f>IF(Form!#REF!="","",Form!#REF!)</f>
        <v>#REF!</v>
      </c>
      <c r="B93" s="26" t="e">
        <f>IF(Form!#REF!="","",Form!#REF!)</f>
        <v>#REF!</v>
      </c>
      <c r="C93" s="26" t="e">
        <f>IF(Form!#REF!="","",Form!#REF!)</f>
        <v>#REF!</v>
      </c>
      <c r="D93" s="27" t="e">
        <f>VLOOKUP(B93,Table5[],4,FALSE)</f>
        <v>#REF!</v>
      </c>
      <c r="E93" s="26" t="e">
        <f t="shared" si="38"/>
        <v>#REF!</v>
      </c>
      <c r="F93" s="27" t="e">
        <f>VLOOKUP(B93,Table5[],5,FALSE)</f>
        <v>#REF!</v>
      </c>
      <c r="G93" s="27" t="e">
        <f>IF(C93="",NA(),D93+Form!$B$9*F93/1.128)</f>
        <v>#REF!</v>
      </c>
      <c r="H93" s="27" t="e">
        <f>IF(C93="",NA(),D93-Form!$B$9*F93/1.128)</f>
        <v>#REF!</v>
      </c>
      <c r="I93" s="27" t="e">
        <f t="shared" si="50"/>
        <v>#REF!</v>
      </c>
      <c r="J93" s="26" t="e">
        <f t="shared" si="51"/>
        <v>#REF!</v>
      </c>
      <c r="K93" s="26" t="e">
        <f t="shared" si="39"/>
        <v>#REF!</v>
      </c>
      <c r="L93" s="28" t="e">
        <f>IF(Form!#REF!="","",Form!#REF!)</f>
        <v>#REF!</v>
      </c>
      <c r="M93" s="27" t="e">
        <f>VLOOKUP(B93,Table5[],9,FALSE)</f>
        <v>#REF!</v>
      </c>
      <c r="N93" s="26" t="e">
        <f t="shared" si="40"/>
        <v>#REF!</v>
      </c>
      <c r="O93" s="27" t="e">
        <f>VLOOKUP(B93,Table5[],10,FALSE)</f>
        <v>#REF!</v>
      </c>
      <c r="P93" s="27" t="e">
        <f>IF(L93="",NA(),M93+Form!$B$9*O93/1.128)</f>
        <v>#REF!</v>
      </c>
      <c r="Q93" s="27" t="e">
        <f>IF(L93="",NA(),M93-Form!$B$9*O93/1.128)</f>
        <v>#REF!</v>
      </c>
      <c r="R93" s="27" t="e">
        <f t="shared" si="52"/>
        <v>#REF!</v>
      </c>
      <c r="S93" s="26" t="e">
        <f t="shared" si="53"/>
        <v>#REF!</v>
      </c>
      <c r="T93" s="26" t="e">
        <f t="shared" si="41"/>
        <v>#REF!</v>
      </c>
      <c r="U93" s="28" t="e">
        <f>IF(Form!#REF!="","",Form!#REF!)</f>
        <v>#REF!</v>
      </c>
      <c r="V93" s="27" t="e">
        <f>VLOOKUP(B93,Table5[],14,FALSE)</f>
        <v>#REF!</v>
      </c>
      <c r="W93" s="26" t="e">
        <f t="shared" si="42"/>
        <v>#REF!</v>
      </c>
      <c r="X93" s="27" t="e">
        <f>VLOOKUP(B93,Table5[],15,FALSE)</f>
        <v>#REF!</v>
      </c>
      <c r="Y93" s="27" t="e">
        <f>IF(U93="",NA(),V93+Form!$B$9*X93/1.128)</f>
        <v>#REF!</v>
      </c>
      <c r="Z93" s="27" t="e">
        <f>IF(U93="",NA(),V93-Form!$B$9*X93/1.128)</f>
        <v>#REF!</v>
      </c>
      <c r="AA93" s="27" t="e">
        <f t="shared" si="54"/>
        <v>#REF!</v>
      </c>
      <c r="AB93" s="26" t="e">
        <f t="shared" si="43"/>
        <v>#REF!</v>
      </c>
      <c r="AC93" s="26" t="e">
        <f t="shared" si="44"/>
        <v>#REF!</v>
      </c>
      <c r="AD93" s="28" t="e">
        <f>IF(Form!#REF!="","",Form!#REF!)</f>
        <v>#REF!</v>
      </c>
      <c r="AE93" s="27" t="e">
        <f>VLOOKUP(B93,Table5[],19,FALSE)</f>
        <v>#REF!</v>
      </c>
      <c r="AF93" s="26" t="e">
        <f t="shared" si="45"/>
        <v>#REF!</v>
      </c>
      <c r="AG93" s="27" t="e">
        <f>VLOOKUP(B93,Table5[],20,FALSE)</f>
        <v>#REF!</v>
      </c>
      <c r="AH93" s="27" t="e">
        <f>IF(AD93="",NA(),AE93+Form!$B$9*AG93/1.128)</f>
        <v>#REF!</v>
      </c>
      <c r="AI93" s="27" t="e">
        <f>IF(AD93="",NA(),AE93-Form!$B$9*AG93/1.128)</f>
        <v>#REF!</v>
      </c>
      <c r="AJ93" s="27" t="e">
        <f t="shared" si="55"/>
        <v>#REF!</v>
      </c>
      <c r="AK93" s="26" t="e">
        <f t="shared" si="46"/>
        <v>#REF!</v>
      </c>
      <c r="AL93" s="26" t="e">
        <f t="shared" si="47"/>
        <v>#REF!</v>
      </c>
      <c r="AM93" s="28" t="e">
        <f>IF(Form!#REF!="","",Form!#REF!)</f>
        <v>#REF!</v>
      </c>
      <c r="AN93" s="27" t="e">
        <f>VLOOKUP(B93,Table5[],24,FALSE)</f>
        <v>#REF!</v>
      </c>
      <c r="AO93" s="26" t="e">
        <f t="shared" si="48"/>
        <v>#REF!</v>
      </c>
      <c r="AP93" s="27" t="e">
        <f>VLOOKUP(B93,Table5[],25,FALSE)</f>
        <v>#REF!</v>
      </c>
      <c r="AQ93" s="27" t="e">
        <f>IF(AM93="",NA(),AN93+Form!$B$9*AP93/1.128)</f>
        <v>#REF!</v>
      </c>
      <c r="AR93" s="27" t="e">
        <f>IF(AM93="",NA(),AN93-Form!$B$9*AP93/1.128)</f>
        <v>#REF!</v>
      </c>
      <c r="AS93" s="27" t="e">
        <f t="shared" si="56"/>
        <v>#REF!</v>
      </c>
      <c r="AT93" s="26" t="e">
        <f t="shared" si="49"/>
        <v>#REF!</v>
      </c>
      <c r="AU93" s="27" t="e">
        <f>VLOOKUP(B93,Table5[],2,FALSE)</f>
        <v>#REF!</v>
      </c>
      <c r="AV93" s="27" t="e">
        <f>VLOOKUP(B93,Table5[],3,FALSE)</f>
        <v>#REF!</v>
      </c>
      <c r="AW93" s="29" t="e">
        <f>IF(Form!#REF!="","",Form!#REF!)</f>
        <v>#REF!</v>
      </c>
    </row>
    <row r="94" spans="1:49">
      <c r="A94" s="26" t="e">
        <f>IF(Form!#REF!="","",Form!#REF!)</f>
        <v>#REF!</v>
      </c>
      <c r="B94" s="26" t="e">
        <f>IF(Form!#REF!="","",Form!#REF!)</f>
        <v>#REF!</v>
      </c>
      <c r="C94" s="26" t="e">
        <f>IF(Form!#REF!="","",Form!#REF!)</f>
        <v>#REF!</v>
      </c>
      <c r="D94" s="27" t="e">
        <f>VLOOKUP(B94,Table5[],4,FALSE)</f>
        <v>#REF!</v>
      </c>
      <c r="E94" s="26" t="e">
        <f t="shared" si="38"/>
        <v>#REF!</v>
      </c>
      <c r="F94" s="27" t="e">
        <f>VLOOKUP(B94,Table5[],5,FALSE)</f>
        <v>#REF!</v>
      </c>
      <c r="G94" s="27" t="e">
        <f>IF(C94="",NA(),D94+Form!$B$9*F94/1.128)</f>
        <v>#REF!</v>
      </c>
      <c r="H94" s="27" t="e">
        <f>IF(C94="",NA(),D94-Form!$B$9*F94/1.128)</f>
        <v>#REF!</v>
      </c>
      <c r="I94" s="27" t="e">
        <f t="shared" si="50"/>
        <v>#REF!</v>
      </c>
      <c r="J94" s="26" t="e">
        <f t="shared" si="51"/>
        <v>#REF!</v>
      </c>
      <c r="K94" s="26" t="e">
        <f t="shared" si="39"/>
        <v>#REF!</v>
      </c>
      <c r="L94" s="28" t="e">
        <f>IF(Form!#REF!="","",Form!#REF!)</f>
        <v>#REF!</v>
      </c>
      <c r="M94" s="27" t="e">
        <f>VLOOKUP(B94,Table5[],9,FALSE)</f>
        <v>#REF!</v>
      </c>
      <c r="N94" s="26" t="e">
        <f t="shared" si="40"/>
        <v>#REF!</v>
      </c>
      <c r="O94" s="27" t="e">
        <f>VLOOKUP(B94,Table5[],10,FALSE)</f>
        <v>#REF!</v>
      </c>
      <c r="P94" s="27" t="e">
        <f>IF(L94="",NA(),M94+Form!$B$9*O94/1.128)</f>
        <v>#REF!</v>
      </c>
      <c r="Q94" s="27" t="e">
        <f>IF(L94="",NA(),M94-Form!$B$9*O94/1.128)</f>
        <v>#REF!</v>
      </c>
      <c r="R94" s="27" t="e">
        <f t="shared" si="52"/>
        <v>#REF!</v>
      </c>
      <c r="S94" s="26" t="e">
        <f t="shared" si="53"/>
        <v>#REF!</v>
      </c>
      <c r="T94" s="26" t="e">
        <f t="shared" si="41"/>
        <v>#REF!</v>
      </c>
      <c r="U94" s="28" t="e">
        <f>IF(Form!#REF!="","",Form!#REF!)</f>
        <v>#REF!</v>
      </c>
      <c r="V94" s="27" t="e">
        <f>VLOOKUP(B94,Table5[],14,FALSE)</f>
        <v>#REF!</v>
      </c>
      <c r="W94" s="26" t="e">
        <f t="shared" si="42"/>
        <v>#REF!</v>
      </c>
      <c r="X94" s="27" t="e">
        <f>VLOOKUP(B94,Table5[],15,FALSE)</f>
        <v>#REF!</v>
      </c>
      <c r="Y94" s="27" t="e">
        <f>IF(U94="",NA(),V94+Form!$B$9*X94/1.128)</f>
        <v>#REF!</v>
      </c>
      <c r="Z94" s="27" t="e">
        <f>IF(U94="",NA(),V94-Form!$B$9*X94/1.128)</f>
        <v>#REF!</v>
      </c>
      <c r="AA94" s="27" t="e">
        <f t="shared" si="54"/>
        <v>#REF!</v>
      </c>
      <c r="AB94" s="26" t="e">
        <f t="shared" si="43"/>
        <v>#REF!</v>
      </c>
      <c r="AC94" s="26" t="e">
        <f t="shared" si="44"/>
        <v>#REF!</v>
      </c>
      <c r="AD94" s="28" t="e">
        <f>IF(Form!#REF!="","",Form!#REF!)</f>
        <v>#REF!</v>
      </c>
      <c r="AE94" s="27" t="e">
        <f>VLOOKUP(B94,Table5[],19,FALSE)</f>
        <v>#REF!</v>
      </c>
      <c r="AF94" s="26" t="e">
        <f t="shared" si="45"/>
        <v>#REF!</v>
      </c>
      <c r="AG94" s="27" t="e">
        <f>VLOOKUP(B94,Table5[],20,FALSE)</f>
        <v>#REF!</v>
      </c>
      <c r="AH94" s="27" t="e">
        <f>IF(AD94="",NA(),AE94+Form!$B$9*AG94/1.128)</f>
        <v>#REF!</v>
      </c>
      <c r="AI94" s="27" t="e">
        <f>IF(AD94="",NA(),AE94-Form!$B$9*AG94/1.128)</f>
        <v>#REF!</v>
      </c>
      <c r="AJ94" s="27" t="e">
        <f t="shared" si="55"/>
        <v>#REF!</v>
      </c>
      <c r="AK94" s="26" t="e">
        <f t="shared" si="46"/>
        <v>#REF!</v>
      </c>
      <c r="AL94" s="26" t="e">
        <f t="shared" si="47"/>
        <v>#REF!</v>
      </c>
      <c r="AM94" s="28" t="e">
        <f>IF(Form!#REF!="","",Form!#REF!)</f>
        <v>#REF!</v>
      </c>
      <c r="AN94" s="27" t="e">
        <f>VLOOKUP(B94,Table5[],24,FALSE)</f>
        <v>#REF!</v>
      </c>
      <c r="AO94" s="26" t="e">
        <f t="shared" si="48"/>
        <v>#REF!</v>
      </c>
      <c r="AP94" s="27" t="e">
        <f>VLOOKUP(B94,Table5[],25,FALSE)</f>
        <v>#REF!</v>
      </c>
      <c r="AQ94" s="27" t="e">
        <f>IF(AM94="",NA(),AN94+Form!$B$9*AP94/1.128)</f>
        <v>#REF!</v>
      </c>
      <c r="AR94" s="27" t="e">
        <f>IF(AM94="",NA(),AN94-Form!$B$9*AP94/1.128)</f>
        <v>#REF!</v>
      </c>
      <c r="AS94" s="27" t="e">
        <f t="shared" si="56"/>
        <v>#REF!</v>
      </c>
      <c r="AT94" s="26" t="e">
        <f t="shared" si="49"/>
        <v>#REF!</v>
      </c>
      <c r="AU94" s="27" t="e">
        <f>VLOOKUP(B94,Table5[],2,FALSE)</f>
        <v>#REF!</v>
      </c>
      <c r="AV94" s="27" t="e">
        <f>VLOOKUP(B94,Table5[],3,FALSE)</f>
        <v>#REF!</v>
      </c>
      <c r="AW94" s="29" t="e">
        <f>IF(Form!#REF!="","",Form!#REF!)</f>
        <v>#REF!</v>
      </c>
    </row>
    <row r="95" spans="1:49">
      <c r="A95" s="26" t="e">
        <f>IF(Form!#REF!="","",Form!#REF!)</f>
        <v>#REF!</v>
      </c>
      <c r="B95" s="26" t="e">
        <f>IF(Form!#REF!="","",Form!#REF!)</f>
        <v>#REF!</v>
      </c>
      <c r="C95" s="26" t="e">
        <f>IF(Form!#REF!="","",Form!#REF!)</f>
        <v>#REF!</v>
      </c>
      <c r="D95" s="27" t="e">
        <f>VLOOKUP(B95,Table5[],4,FALSE)</f>
        <v>#REF!</v>
      </c>
      <c r="E95" s="26" t="e">
        <f t="shared" si="38"/>
        <v>#REF!</v>
      </c>
      <c r="F95" s="27" t="e">
        <f>VLOOKUP(B95,Table5[],5,FALSE)</f>
        <v>#REF!</v>
      </c>
      <c r="G95" s="27" t="e">
        <f>IF(C95="",NA(),D95+Form!$B$9*F95/1.128)</f>
        <v>#REF!</v>
      </c>
      <c r="H95" s="27" t="e">
        <f>IF(C95="",NA(),D95-Form!$B$9*F95/1.128)</f>
        <v>#REF!</v>
      </c>
      <c r="I95" s="27" t="e">
        <f t="shared" si="50"/>
        <v>#REF!</v>
      </c>
      <c r="J95" s="26" t="e">
        <f t="shared" si="51"/>
        <v>#REF!</v>
      </c>
      <c r="K95" s="26" t="e">
        <f t="shared" si="39"/>
        <v>#REF!</v>
      </c>
      <c r="L95" s="28" t="e">
        <f>IF(Form!#REF!="","",Form!#REF!)</f>
        <v>#REF!</v>
      </c>
      <c r="M95" s="27" t="e">
        <f>VLOOKUP(B95,Table5[],9,FALSE)</f>
        <v>#REF!</v>
      </c>
      <c r="N95" s="26" t="e">
        <f t="shared" si="40"/>
        <v>#REF!</v>
      </c>
      <c r="O95" s="27" t="e">
        <f>VLOOKUP(B95,Table5[],10,FALSE)</f>
        <v>#REF!</v>
      </c>
      <c r="P95" s="27" t="e">
        <f>IF(L95="",NA(),M95+Form!$B$9*O95/1.128)</f>
        <v>#REF!</v>
      </c>
      <c r="Q95" s="27" t="e">
        <f>IF(L95="",NA(),M95-Form!$B$9*O95/1.128)</f>
        <v>#REF!</v>
      </c>
      <c r="R95" s="27" t="e">
        <f t="shared" si="52"/>
        <v>#REF!</v>
      </c>
      <c r="S95" s="26" t="e">
        <f t="shared" si="53"/>
        <v>#REF!</v>
      </c>
      <c r="T95" s="26" t="e">
        <f t="shared" si="41"/>
        <v>#REF!</v>
      </c>
      <c r="U95" s="28" t="e">
        <f>IF(Form!#REF!="","",Form!#REF!)</f>
        <v>#REF!</v>
      </c>
      <c r="V95" s="27" t="e">
        <f>VLOOKUP(B95,Table5[],14,FALSE)</f>
        <v>#REF!</v>
      </c>
      <c r="W95" s="26" t="e">
        <f t="shared" si="42"/>
        <v>#REF!</v>
      </c>
      <c r="X95" s="27" t="e">
        <f>VLOOKUP(B95,Table5[],15,FALSE)</f>
        <v>#REF!</v>
      </c>
      <c r="Y95" s="27" t="e">
        <f>IF(U95="",NA(),V95+Form!$B$9*X95/1.128)</f>
        <v>#REF!</v>
      </c>
      <c r="Z95" s="27" t="e">
        <f>IF(U95="",NA(),V95-Form!$B$9*X95/1.128)</f>
        <v>#REF!</v>
      </c>
      <c r="AA95" s="27" t="e">
        <f t="shared" si="54"/>
        <v>#REF!</v>
      </c>
      <c r="AB95" s="26" t="e">
        <f t="shared" si="43"/>
        <v>#REF!</v>
      </c>
      <c r="AC95" s="26" t="e">
        <f t="shared" si="44"/>
        <v>#REF!</v>
      </c>
      <c r="AD95" s="28" t="e">
        <f>IF(Form!#REF!="","",Form!#REF!)</f>
        <v>#REF!</v>
      </c>
      <c r="AE95" s="27" t="e">
        <f>VLOOKUP(B95,Table5[],19,FALSE)</f>
        <v>#REF!</v>
      </c>
      <c r="AF95" s="26" t="e">
        <f t="shared" si="45"/>
        <v>#REF!</v>
      </c>
      <c r="AG95" s="27" t="e">
        <f>VLOOKUP(B95,Table5[],20,FALSE)</f>
        <v>#REF!</v>
      </c>
      <c r="AH95" s="27" t="e">
        <f>IF(AD95="",NA(),AE95+Form!$B$9*AG95/1.128)</f>
        <v>#REF!</v>
      </c>
      <c r="AI95" s="27" t="e">
        <f>IF(AD95="",NA(),AE95-Form!$B$9*AG95/1.128)</f>
        <v>#REF!</v>
      </c>
      <c r="AJ95" s="27" t="e">
        <f t="shared" si="55"/>
        <v>#REF!</v>
      </c>
      <c r="AK95" s="26" t="e">
        <f t="shared" si="46"/>
        <v>#REF!</v>
      </c>
      <c r="AL95" s="26" t="e">
        <f t="shared" si="47"/>
        <v>#REF!</v>
      </c>
      <c r="AM95" s="28" t="e">
        <f>IF(Form!#REF!="","",Form!#REF!)</f>
        <v>#REF!</v>
      </c>
      <c r="AN95" s="27" t="e">
        <f>VLOOKUP(B95,Table5[],24,FALSE)</f>
        <v>#REF!</v>
      </c>
      <c r="AO95" s="26" t="e">
        <f t="shared" si="48"/>
        <v>#REF!</v>
      </c>
      <c r="AP95" s="27" t="e">
        <f>VLOOKUP(B95,Table5[],25,FALSE)</f>
        <v>#REF!</v>
      </c>
      <c r="AQ95" s="27" t="e">
        <f>IF(AM95="",NA(),AN95+Form!$B$9*AP95/1.128)</f>
        <v>#REF!</v>
      </c>
      <c r="AR95" s="27" t="e">
        <f>IF(AM95="",NA(),AN95-Form!$B$9*AP95/1.128)</f>
        <v>#REF!</v>
      </c>
      <c r="AS95" s="27" t="e">
        <f t="shared" si="56"/>
        <v>#REF!</v>
      </c>
      <c r="AT95" s="26" t="e">
        <f t="shared" si="49"/>
        <v>#REF!</v>
      </c>
      <c r="AU95" s="27" t="e">
        <f>VLOOKUP(B95,Table5[],2,FALSE)</f>
        <v>#REF!</v>
      </c>
      <c r="AV95" s="27" t="e">
        <f>VLOOKUP(B95,Table5[],3,FALSE)</f>
        <v>#REF!</v>
      </c>
      <c r="AW95" s="29" t="e">
        <f>IF(Form!#REF!="","",Form!#REF!)</f>
        <v>#REF!</v>
      </c>
    </row>
    <row r="96" spans="1:49">
      <c r="A96" s="26" t="e">
        <f>IF(Form!#REF!="","",Form!#REF!)</f>
        <v>#REF!</v>
      </c>
      <c r="B96" s="26" t="e">
        <f>IF(Form!#REF!="","",Form!#REF!)</f>
        <v>#REF!</v>
      </c>
      <c r="C96" s="26" t="e">
        <f>IF(Form!#REF!="","",Form!#REF!)</f>
        <v>#REF!</v>
      </c>
      <c r="D96" s="27" t="e">
        <f>VLOOKUP(B96,Table5[],4,FALSE)</f>
        <v>#REF!</v>
      </c>
      <c r="E96" s="26" t="e">
        <f t="shared" si="38"/>
        <v>#REF!</v>
      </c>
      <c r="F96" s="27" t="e">
        <f>VLOOKUP(B96,Table5[],5,FALSE)</f>
        <v>#REF!</v>
      </c>
      <c r="G96" s="27" t="e">
        <f>IF(C96="",NA(),D96+Form!$B$9*F96/1.128)</f>
        <v>#REF!</v>
      </c>
      <c r="H96" s="27" t="e">
        <f>IF(C96="",NA(),D96-Form!$B$9*F96/1.128)</f>
        <v>#REF!</v>
      </c>
      <c r="I96" s="27" t="e">
        <f t="shared" si="50"/>
        <v>#REF!</v>
      </c>
      <c r="J96" s="26" t="e">
        <f t="shared" si="51"/>
        <v>#REF!</v>
      </c>
      <c r="K96" s="26" t="e">
        <f t="shared" si="39"/>
        <v>#REF!</v>
      </c>
      <c r="L96" s="28" t="e">
        <f>IF(Form!#REF!="","",Form!#REF!)</f>
        <v>#REF!</v>
      </c>
      <c r="M96" s="27" t="e">
        <f>VLOOKUP(B96,Table5[],9,FALSE)</f>
        <v>#REF!</v>
      </c>
      <c r="N96" s="26" t="e">
        <f t="shared" si="40"/>
        <v>#REF!</v>
      </c>
      <c r="O96" s="27" t="e">
        <f>VLOOKUP(B96,Table5[],10,FALSE)</f>
        <v>#REF!</v>
      </c>
      <c r="P96" s="27" t="e">
        <f>IF(L96="",NA(),M96+Form!$B$9*O96/1.128)</f>
        <v>#REF!</v>
      </c>
      <c r="Q96" s="27" t="e">
        <f>IF(L96="",NA(),M96-Form!$B$9*O96/1.128)</f>
        <v>#REF!</v>
      </c>
      <c r="R96" s="27" t="e">
        <f t="shared" si="52"/>
        <v>#REF!</v>
      </c>
      <c r="S96" s="26" t="e">
        <f t="shared" si="53"/>
        <v>#REF!</v>
      </c>
      <c r="T96" s="26" t="e">
        <f t="shared" si="41"/>
        <v>#REF!</v>
      </c>
      <c r="U96" s="28" t="e">
        <f>IF(Form!#REF!="","",Form!#REF!)</f>
        <v>#REF!</v>
      </c>
      <c r="V96" s="27" t="e">
        <f>VLOOKUP(B96,Table5[],14,FALSE)</f>
        <v>#REF!</v>
      </c>
      <c r="W96" s="26" t="e">
        <f t="shared" si="42"/>
        <v>#REF!</v>
      </c>
      <c r="X96" s="27" t="e">
        <f>VLOOKUP(B96,Table5[],15,FALSE)</f>
        <v>#REF!</v>
      </c>
      <c r="Y96" s="27" t="e">
        <f>IF(U96="",NA(),V96+Form!$B$9*X96/1.128)</f>
        <v>#REF!</v>
      </c>
      <c r="Z96" s="27" t="e">
        <f>IF(U96="",NA(),V96-Form!$B$9*X96/1.128)</f>
        <v>#REF!</v>
      </c>
      <c r="AA96" s="27" t="e">
        <f t="shared" si="54"/>
        <v>#REF!</v>
      </c>
      <c r="AB96" s="26" t="e">
        <f t="shared" si="43"/>
        <v>#REF!</v>
      </c>
      <c r="AC96" s="26" t="e">
        <f t="shared" si="44"/>
        <v>#REF!</v>
      </c>
      <c r="AD96" s="28" t="e">
        <f>IF(Form!#REF!="","",Form!#REF!)</f>
        <v>#REF!</v>
      </c>
      <c r="AE96" s="27" t="e">
        <f>VLOOKUP(B96,Table5[],19,FALSE)</f>
        <v>#REF!</v>
      </c>
      <c r="AF96" s="26" t="e">
        <f t="shared" si="45"/>
        <v>#REF!</v>
      </c>
      <c r="AG96" s="27" t="e">
        <f>VLOOKUP(B96,Table5[],20,FALSE)</f>
        <v>#REF!</v>
      </c>
      <c r="AH96" s="27" t="e">
        <f>IF(AD96="",NA(),AE96+Form!$B$9*AG96/1.128)</f>
        <v>#REF!</v>
      </c>
      <c r="AI96" s="27" t="e">
        <f>IF(AD96="",NA(),AE96-Form!$B$9*AG96/1.128)</f>
        <v>#REF!</v>
      </c>
      <c r="AJ96" s="27" t="e">
        <f t="shared" si="55"/>
        <v>#REF!</v>
      </c>
      <c r="AK96" s="26" t="e">
        <f t="shared" si="46"/>
        <v>#REF!</v>
      </c>
      <c r="AL96" s="26" t="e">
        <f t="shared" si="47"/>
        <v>#REF!</v>
      </c>
      <c r="AM96" s="28" t="e">
        <f>IF(Form!#REF!="","",Form!#REF!)</f>
        <v>#REF!</v>
      </c>
      <c r="AN96" s="27" t="e">
        <f>VLOOKUP(B96,Table5[],24,FALSE)</f>
        <v>#REF!</v>
      </c>
      <c r="AO96" s="26" t="e">
        <f t="shared" si="48"/>
        <v>#REF!</v>
      </c>
      <c r="AP96" s="27" t="e">
        <f>VLOOKUP(B96,Table5[],25,FALSE)</f>
        <v>#REF!</v>
      </c>
      <c r="AQ96" s="27" t="e">
        <f>IF(AM96="",NA(),AN96+Form!$B$9*AP96/1.128)</f>
        <v>#REF!</v>
      </c>
      <c r="AR96" s="27" t="e">
        <f>IF(AM96="",NA(),AN96-Form!$B$9*AP96/1.128)</f>
        <v>#REF!</v>
      </c>
      <c r="AS96" s="27" t="e">
        <f t="shared" si="56"/>
        <v>#REF!</v>
      </c>
      <c r="AT96" s="26" t="e">
        <f t="shared" si="49"/>
        <v>#REF!</v>
      </c>
      <c r="AU96" s="27" t="e">
        <f>VLOOKUP(B96,Table5[],2,FALSE)</f>
        <v>#REF!</v>
      </c>
      <c r="AV96" s="27" t="e">
        <f>VLOOKUP(B96,Table5[],3,FALSE)</f>
        <v>#REF!</v>
      </c>
      <c r="AW96" s="29" t="e">
        <f>IF(Form!#REF!="","",Form!#REF!)</f>
        <v>#REF!</v>
      </c>
    </row>
    <row r="97" spans="1:49">
      <c r="A97" s="26" t="e">
        <f>IF(Form!#REF!="","",Form!#REF!)</f>
        <v>#REF!</v>
      </c>
      <c r="B97" s="26" t="e">
        <f>IF(Form!#REF!="","",Form!#REF!)</f>
        <v>#REF!</v>
      </c>
      <c r="C97" s="26" t="e">
        <f>IF(Form!#REF!="","",Form!#REF!)</f>
        <v>#REF!</v>
      </c>
      <c r="D97" s="27" t="e">
        <f>VLOOKUP(B97,Table5[],4,FALSE)</f>
        <v>#REF!</v>
      </c>
      <c r="E97" s="26" t="e">
        <f t="shared" si="38"/>
        <v>#REF!</v>
      </c>
      <c r="F97" s="27" t="e">
        <f>VLOOKUP(B97,Table5[],5,FALSE)</f>
        <v>#REF!</v>
      </c>
      <c r="G97" s="27" t="e">
        <f>IF(C97="",NA(),D97+Form!$B$9*F97/1.128)</f>
        <v>#REF!</v>
      </c>
      <c r="H97" s="27" t="e">
        <f>IF(C97="",NA(),D97-Form!$B$9*F97/1.128)</f>
        <v>#REF!</v>
      </c>
      <c r="I97" s="27" t="e">
        <f t="shared" si="50"/>
        <v>#REF!</v>
      </c>
      <c r="J97" s="26" t="e">
        <f t="shared" si="51"/>
        <v>#REF!</v>
      </c>
      <c r="K97" s="26" t="e">
        <f t="shared" si="39"/>
        <v>#REF!</v>
      </c>
      <c r="L97" s="28" t="e">
        <f>IF(Form!#REF!="","",Form!#REF!)</f>
        <v>#REF!</v>
      </c>
      <c r="M97" s="27" t="e">
        <f>VLOOKUP(B97,Table5[],9,FALSE)</f>
        <v>#REF!</v>
      </c>
      <c r="N97" s="26" t="e">
        <f t="shared" si="40"/>
        <v>#REF!</v>
      </c>
      <c r="O97" s="27" t="e">
        <f>VLOOKUP(B97,Table5[],10,FALSE)</f>
        <v>#REF!</v>
      </c>
      <c r="P97" s="27" t="e">
        <f>IF(L97="",NA(),M97+Form!$B$9*O97/1.128)</f>
        <v>#REF!</v>
      </c>
      <c r="Q97" s="27" t="e">
        <f>IF(L97="",NA(),M97-Form!$B$9*O97/1.128)</f>
        <v>#REF!</v>
      </c>
      <c r="R97" s="27" t="e">
        <f t="shared" si="52"/>
        <v>#REF!</v>
      </c>
      <c r="S97" s="26" t="e">
        <f t="shared" si="53"/>
        <v>#REF!</v>
      </c>
      <c r="T97" s="26" t="e">
        <f t="shared" si="41"/>
        <v>#REF!</v>
      </c>
      <c r="U97" s="28" t="e">
        <f>IF(Form!#REF!="","",Form!#REF!)</f>
        <v>#REF!</v>
      </c>
      <c r="V97" s="27" t="e">
        <f>VLOOKUP(B97,Table5[],14,FALSE)</f>
        <v>#REF!</v>
      </c>
      <c r="W97" s="26" t="e">
        <f t="shared" si="42"/>
        <v>#REF!</v>
      </c>
      <c r="X97" s="27" t="e">
        <f>VLOOKUP(B97,Table5[],15,FALSE)</f>
        <v>#REF!</v>
      </c>
      <c r="Y97" s="27" t="e">
        <f>IF(U97="",NA(),V97+Form!$B$9*X97/1.128)</f>
        <v>#REF!</v>
      </c>
      <c r="Z97" s="27" t="e">
        <f>IF(U97="",NA(),V97-Form!$B$9*X97/1.128)</f>
        <v>#REF!</v>
      </c>
      <c r="AA97" s="27" t="e">
        <f t="shared" si="54"/>
        <v>#REF!</v>
      </c>
      <c r="AB97" s="26" t="e">
        <f t="shared" si="43"/>
        <v>#REF!</v>
      </c>
      <c r="AC97" s="26" t="e">
        <f t="shared" si="44"/>
        <v>#REF!</v>
      </c>
      <c r="AD97" s="28" t="e">
        <f>IF(Form!#REF!="","",Form!#REF!)</f>
        <v>#REF!</v>
      </c>
      <c r="AE97" s="27" t="e">
        <f>VLOOKUP(B97,Table5[],19,FALSE)</f>
        <v>#REF!</v>
      </c>
      <c r="AF97" s="26" t="e">
        <f t="shared" si="45"/>
        <v>#REF!</v>
      </c>
      <c r="AG97" s="27" t="e">
        <f>VLOOKUP(B97,Table5[],20,FALSE)</f>
        <v>#REF!</v>
      </c>
      <c r="AH97" s="27" t="e">
        <f>IF(AD97="",NA(),AE97+Form!$B$9*AG97/1.128)</f>
        <v>#REF!</v>
      </c>
      <c r="AI97" s="27" t="e">
        <f>IF(AD97="",NA(),AE97-Form!$B$9*AG97/1.128)</f>
        <v>#REF!</v>
      </c>
      <c r="AJ97" s="27" t="e">
        <f t="shared" si="55"/>
        <v>#REF!</v>
      </c>
      <c r="AK97" s="26" t="e">
        <f t="shared" si="46"/>
        <v>#REF!</v>
      </c>
      <c r="AL97" s="26" t="e">
        <f t="shared" si="47"/>
        <v>#REF!</v>
      </c>
      <c r="AM97" s="28" t="e">
        <f>IF(Form!#REF!="","",Form!#REF!)</f>
        <v>#REF!</v>
      </c>
      <c r="AN97" s="27" t="e">
        <f>VLOOKUP(B97,Table5[],24,FALSE)</f>
        <v>#REF!</v>
      </c>
      <c r="AO97" s="26" t="e">
        <f t="shared" si="48"/>
        <v>#REF!</v>
      </c>
      <c r="AP97" s="27" t="e">
        <f>VLOOKUP(B97,Table5[],25,FALSE)</f>
        <v>#REF!</v>
      </c>
      <c r="AQ97" s="27" t="e">
        <f>IF(AM97="",NA(),AN97+Form!$B$9*AP97/1.128)</f>
        <v>#REF!</v>
      </c>
      <c r="AR97" s="27" t="e">
        <f>IF(AM97="",NA(),AN97-Form!$B$9*AP97/1.128)</f>
        <v>#REF!</v>
      </c>
      <c r="AS97" s="27" t="e">
        <f t="shared" si="56"/>
        <v>#REF!</v>
      </c>
      <c r="AT97" s="26" t="e">
        <f t="shared" si="49"/>
        <v>#REF!</v>
      </c>
      <c r="AU97" s="27" t="e">
        <f>VLOOKUP(B97,Table5[],2,FALSE)</f>
        <v>#REF!</v>
      </c>
      <c r="AV97" s="27" t="e">
        <f>VLOOKUP(B97,Table5[],3,FALSE)</f>
        <v>#REF!</v>
      </c>
      <c r="AW97" s="29" t="e">
        <f>IF(Form!#REF!="","",Form!#REF!)</f>
        <v>#REF!</v>
      </c>
    </row>
    <row r="98" spans="1:49">
      <c r="A98" s="26" t="e">
        <f>IF(Form!#REF!="","",Form!#REF!)</f>
        <v>#REF!</v>
      </c>
      <c r="B98" s="26" t="e">
        <f>IF(Form!#REF!="","",Form!#REF!)</f>
        <v>#REF!</v>
      </c>
      <c r="C98" s="26" t="e">
        <f>IF(Form!#REF!="","",Form!#REF!)</f>
        <v>#REF!</v>
      </c>
      <c r="D98" s="27" t="e">
        <f>VLOOKUP(B98,Table5[],4,FALSE)</f>
        <v>#REF!</v>
      </c>
      <c r="E98" s="26" t="e">
        <f t="shared" si="38"/>
        <v>#REF!</v>
      </c>
      <c r="F98" s="27" t="e">
        <f>VLOOKUP(B98,Table5[],5,FALSE)</f>
        <v>#REF!</v>
      </c>
      <c r="G98" s="27" t="e">
        <f>IF(C98="",NA(),D98+Form!$B$9*F98/1.128)</f>
        <v>#REF!</v>
      </c>
      <c r="H98" s="27" t="e">
        <f>IF(C98="",NA(),D98-Form!$B$9*F98/1.128)</f>
        <v>#REF!</v>
      </c>
      <c r="I98" s="27" t="e">
        <f t="shared" si="50"/>
        <v>#REF!</v>
      </c>
      <c r="J98" s="26" t="e">
        <f t="shared" si="51"/>
        <v>#REF!</v>
      </c>
      <c r="K98" s="26" t="e">
        <f t="shared" si="39"/>
        <v>#REF!</v>
      </c>
      <c r="L98" s="28" t="e">
        <f>IF(Form!#REF!="","",Form!#REF!)</f>
        <v>#REF!</v>
      </c>
      <c r="M98" s="27" t="e">
        <f>VLOOKUP(B98,Table5[],9,FALSE)</f>
        <v>#REF!</v>
      </c>
      <c r="N98" s="26" t="e">
        <f t="shared" si="40"/>
        <v>#REF!</v>
      </c>
      <c r="O98" s="27" t="e">
        <f>VLOOKUP(B98,Table5[],10,FALSE)</f>
        <v>#REF!</v>
      </c>
      <c r="P98" s="27" t="e">
        <f>IF(L98="",NA(),M98+Form!$B$9*O98/1.128)</f>
        <v>#REF!</v>
      </c>
      <c r="Q98" s="27" t="e">
        <f>IF(L98="",NA(),M98-Form!$B$9*O98/1.128)</f>
        <v>#REF!</v>
      </c>
      <c r="R98" s="27" t="e">
        <f t="shared" si="52"/>
        <v>#REF!</v>
      </c>
      <c r="S98" s="26" t="e">
        <f t="shared" si="53"/>
        <v>#REF!</v>
      </c>
      <c r="T98" s="26" t="e">
        <f t="shared" si="41"/>
        <v>#REF!</v>
      </c>
      <c r="U98" s="28" t="e">
        <f>IF(Form!#REF!="","",Form!#REF!)</f>
        <v>#REF!</v>
      </c>
      <c r="V98" s="27" t="e">
        <f>VLOOKUP(B98,Table5[],14,FALSE)</f>
        <v>#REF!</v>
      </c>
      <c r="W98" s="26" t="e">
        <f t="shared" si="42"/>
        <v>#REF!</v>
      </c>
      <c r="X98" s="27" t="e">
        <f>VLOOKUP(B98,Table5[],15,FALSE)</f>
        <v>#REF!</v>
      </c>
      <c r="Y98" s="27" t="e">
        <f>IF(U98="",NA(),V98+Form!$B$9*X98/1.128)</f>
        <v>#REF!</v>
      </c>
      <c r="Z98" s="27" t="e">
        <f>IF(U98="",NA(),V98-Form!$B$9*X98/1.128)</f>
        <v>#REF!</v>
      </c>
      <c r="AA98" s="27" t="e">
        <f t="shared" si="54"/>
        <v>#REF!</v>
      </c>
      <c r="AB98" s="26" t="e">
        <f t="shared" si="43"/>
        <v>#REF!</v>
      </c>
      <c r="AC98" s="26" t="e">
        <f t="shared" si="44"/>
        <v>#REF!</v>
      </c>
      <c r="AD98" s="28" t="e">
        <f>IF(Form!#REF!="","",Form!#REF!)</f>
        <v>#REF!</v>
      </c>
      <c r="AE98" s="27" t="e">
        <f>VLOOKUP(B98,Table5[],19,FALSE)</f>
        <v>#REF!</v>
      </c>
      <c r="AF98" s="26" t="e">
        <f t="shared" si="45"/>
        <v>#REF!</v>
      </c>
      <c r="AG98" s="27" t="e">
        <f>VLOOKUP(B98,Table5[],20,FALSE)</f>
        <v>#REF!</v>
      </c>
      <c r="AH98" s="27" t="e">
        <f>IF(AD98="",NA(),AE98+Form!$B$9*AG98/1.128)</f>
        <v>#REF!</v>
      </c>
      <c r="AI98" s="27" t="e">
        <f>IF(AD98="",NA(),AE98-Form!$B$9*AG98/1.128)</f>
        <v>#REF!</v>
      </c>
      <c r="AJ98" s="27" t="e">
        <f t="shared" si="55"/>
        <v>#REF!</v>
      </c>
      <c r="AK98" s="26" t="e">
        <f t="shared" si="46"/>
        <v>#REF!</v>
      </c>
      <c r="AL98" s="26" t="e">
        <f t="shared" si="47"/>
        <v>#REF!</v>
      </c>
      <c r="AM98" s="28" t="e">
        <f>IF(Form!#REF!="","",Form!#REF!)</f>
        <v>#REF!</v>
      </c>
      <c r="AN98" s="27" t="e">
        <f>VLOOKUP(B98,Table5[],24,FALSE)</f>
        <v>#REF!</v>
      </c>
      <c r="AO98" s="26" t="e">
        <f t="shared" si="48"/>
        <v>#REF!</v>
      </c>
      <c r="AP98" s="27" t="e">
        <f>VLOOKUP(B98,Table5[],25,FALSE)</f>
        <v>#REF!</v>
      </c>
      <c r="AQ98" s="27" t="e">
        <f>IF(AM98="",NA(),AN98+Form!$B$9*AP98/1.128)</f>
        <v>#REF!</v>
      </c>
      <c r="AR98" s="27" t="e">
        <f>IF(AM98="",NA(),AN98-Form!$B$9*AP98/1.128)</f>
        <v>#REF!</v>
      </c>
      <c r="AS98" s="27" t="e">
        <f t="shared" si="56"/>
        <v>#REF!</v>
      </c>
      <c r="AT98" s="26" t="e">
        <f t="shared" si="49"/>
        <v>#REF!</v>
      </c>
      <c r="AU98" s="27" t="e">
        <f>VLOOKUP(B98,Table5[],2,FALSE)</f>
        <v>#REF!</v>
      </c>
      <c r="AV98" s="27" t="e">
        <f>VLOOKUP(B98,Table5[],3,FALSE)</f>
        <v>#REF!</v>
      </c>
      <c r="AW98" s="29" t="e">
        <f>IF(Form!#REF!="","",Form!#REF!)</f>
        <v>#REF!</v>
      </c>
    </row>
    <row r="99" spans="1:49">
      <c r="A99" s="26" t="e">
        <f>IF(Form!#REF!="","",Form!#REF!)</f>
        <v>#REF!</v>
      </c>
      <c r="B99" s="26" t="e">
        <f>IF(Form!#REF!="","",Form!#REF!)</f>
        <v>#REF!</v>
      </c>
      <c r="C99" s="26" t="e">
        <f>IF(Form!#REF!="","",Form!#REF!)</f>
        <v>#REF!</v>
      </c>
      <c r="D99" s="27" t="e">
        <f>VLOOKUP(B99,Table5[],4,FALSE)</f>
        <v>#REF!</v>
      </c>
      <c r="E99" s="26" t="e">
        <f t="shared" ref="E99:E130" si="57">IF(OR(C99="",$B99&lt;&gt;$B98),"",IF(AND(C98="",$B99=$B97),ABS(C99-C97),ABS(C99-C98)))</f>
        <v>#REF!</v>
      </c>
      <c r="F99" s="27" t="e">
        <f>VLOOKUP(B99,Table5[],5,FALSE)</f>
        <v>#REF!</v>
      </c>
      <c r="G99" s="27" t="e">
        <f>IF(C99="",NA(),D99+Form!$B$9*F99/1.128)</f>
        <v>#REF!</v>
      </c>
      <c r="H99" s="27" t="e">
        <f>IF(C99="",NA(),D99-Form!$B$9*F99/1.128)</f>
        <v>#REF!</v>
      </c>
      <c r="I99" s="27" t="e">
        <f t="shared" si="50"/>
        <v>#REF!</v>
      </c>
      <c r="J99" s="26" t="e">
        <f t="shared" si="51"/>
        <v>#REF!</v>
      </c>
      <c r="K99" s="26" t="e">
        <f t="shared" ref="K99:K130" si="58">IF(OR(L99="",C99=""),"",L99-C99)</f>
        <v>#REF!</v>
      </c>
      <c r="L99" s="28" t="e">
        <f>IF(Form!#REF!="","",Form!#REF!)</f>
        <v>#REF!</v>
      </c>
      <c r="M99" s="27" t="e">
        <f>VLOOKUP(B99,Table5[],9,FALSE)</f>
        <v>#REF!</v>
      </c>
      <c r="N99" s="26" t="e">
        <f t="shared" ref="N99:N130" si="59">IF(OR(L99="",$B99&lt;&gt;$B98),"",IF(AND(L98="",$B99=$B97),ABS(L99-L97),ABS(L99-L98)))</f>
        <v>#REF!</v>
      </c>
      <c r="O99" s="27" t="e">
        <f>VLOOKUP(B99,Table5[],10,FALSE)</f>
        <v>#REF!</v>
      </c>
      <c r="P99" s="27" t="e">
        <f>IF(L99="",NA(),M99+Form!$B$9*O99/1.128)</f>
        <v>#REF!</v>
      </c>
      <c r="Q99" s="27" t="e">
        <f>IF(L99="",NA(),M99-Form!$B$9*O99/1.128)</f>
        <v>#REF!</v>
      </c>
      <c r="R99" s="27" t="e">
        <f t="shared" si="52"/>
        <v>#REF!</v>
      </c>
      <c r="S99" s="26" t="e">
        <f t="shared" si="53"/>
        <v>#REF!</v>
      </c>
      <c r="T99" s="26" t="e">
        <f t="shared" ref="T99:T130" si="60">IF(OR(U99="",L99=""),"",U99-L99)</f>
        <v>#REF!</v>
      </c>
      <c r="U99" s="28" t="e">
        <f>IF(Form!#REF!="","",Form!#REF!)</f>
        <v>#REF!</v>
      </c>
      <c r="V99" s="27" t="e">
        <f>VLOOKUP(B99,Table5[],14,FALSE)</f>
        <v>#REF!</v>
      </c>
      <c r="W99" s="26" t="e">
        <f t="shared" ref="W99:W130" si="61">IF(OR(U99="",$B99&lt;&gt;$B98),"",IF(AND(U98="",$B99=$B97),ABS(U99-U97),ABS(U99-U98)))</f>
        <v>#REF!</v>
      </c>
      <c r="X99" s="27" t="e">
        <f>VLOOKUP(B99,Table5[],15,FALSE)</f>
        <v>#REF!</v>
      </c>
      <c r="Y99" s="27" t="e">
        <f>IF(U99="",NA(),V99+Form!$B$9*X99/1.128)</f>
        <v>#REF!</v>
      </c>
      <c r="Z99" s="27" t="e">
        <f>IF(U99="",NA(),V99-Form!$B$9*X99/1.128)</f>
        <v>#REF!</v>
      </c>
      <c r="AA99" s="27" t="e">
        <f t="shared" si="54"/>
        <v>#REF!</v>
      </c>
      <c r="AB99" s="26" t="e">
        <f t="shared" ref="AB99:AB130" si="62">IF(U99="","",0)</f>
        <v>#REF!</v>
      </c>
      <c r="AC99" s="26" t="e">
        <f t="shared" ref="AC99:AC130" si="63">IF(OR(AD99="",U99=""),"",AD99-U99)</f>
        <v>#REF!</v>
      </c>
      <c r="AD99" s="28" t="e">
        <f>IF(Form!#REF!="","",Form!#REF!)</f>
        <v>#REF!</v>
      </c>
      <c r="AE99" s="27" t="e">
        <f>VLOOKUP(B99,Table5[],19,FALSE)</f>
        <v>#REF!</v>
      </c>
      <c r="AF99" s="26" t="e">
        <f t="shared" ref="AF99:AF130" si="64">IF(OR(AD99="",$B99&lt;&gt;$B98),"",IF(AND(AD98="",$B99=$B97),ABS(AD99-AD97),ABS(AD99-AD98)))</f>
        <v>#REF!</v>
      </c>
      <c r="AG99" s="27" t="e">
        <f>VLOOKUP(B99,Table5[],20,FALSE)</f>
        <v>#REF!</v>
      </c>
      <c r="AH99" s="27" t="e">
        <f>IF(AD99="",NA(),AE99+Form!$B$9*AG99/1.128)</f>
        <v>#REF!</v>
      </c>
      <c r="AI99" s="27" t="e">
        <f>IF(AD99="",NA(),AE99-Form!$B$9*AG99/1.128)</f>
        <v>#REF!</v>
      </c>
      <c r="AJ99" s="27" t="e">
        <f t="shared" si="55"/>
        <v>#REF!</v>
      </c>
      <c r="AK99" s="26" t="e">
        <f t="shared" ref="AK99:AK130" si="65">IF(AD99="",NA(),0)</f>
        <v>#REF!</v>
      </c>
      <c r="AL99" s="26" t="e">
        <f t="shared" ref="AL99:AL130" si="66">IF(OR(AM99="",AD99=""),"",AM99-AD99)</f>
        <v>#REF!</v>
      </c>
      <c r="AM99" s="28" t="e">
        <f>IF(Form!#REF!="","",Form!#REF!)</f>
        <v>#REF!</v>
      </c>
      <c r="AN99" s="27" t="e">
        <f>VLOOKUP(B99,Table5[],24,FALSE)</f>
        <v>#REF!</v>
      </c>
      <c r="AO99" s="26" t="e">
        <f t="shared" ref="AO99:AO130" si="67">IF(OR(AM99="",AM98="",$B99&lt;&gt;$B98),"",ABS(AM99-AM98))</f>
        <v>#REF!</v>
      </c>
      <c r="AP99" s="27" t="e">
        <f>VLOOKUP(B99,Table5[],25,FALSE)</f>
        <v>#REF!</v>
      </c>
      <c r="AQ99" s="27" t="e">
        <f>IF(AM99="",NA(),AN99+Form!$B$9*AP99/1.128)</f>
        <v>#REF!</v>
      </c>
      <c r="AR99" s="27" t="e">
        <f>IF(AM99="",NA(),AN99-Form!$B$9*AP99/1.128)</f>
        <v>#REF!</v>
      </c>
      <c r="AS99" s="27" t="e">
        <f t="shared" si="56"/>
        <v>#REF!</v>
      </c>
      <c r="AT99" s="26" t="e">
        <f t="shared" ref="AT99:AT130" si="68">IF(AM99="","",0)</f>
        <v>#REF!</v>
      </c>
      <c r="AU99" s="27" t="e">
        <f>VLOOKUP(B99,Table5[],2,FALSE)</f>
        <v>#REF!</v>
      </c>
      <c r="AV99" s="27" t="e">
        <f>VLOOKUP(B99,Table5[],3,FALSE)</f>
        <v>#REF!</v>
      </c>
      <c r="AW99" s="29" t="e">
        <f>IF(Form!#REF!="","",Form!#REF!)</f>
        <v>#REF!</v>
      </c>
    </row>
    <row r="100" spans="1:49">
      <c r="A100" s="26" t="e">
        <f>IF(Form!#REF!="","",Form!#REF!)</f>
        <v>#REF!</v>
      </c>
      <c r="B100" s="26" t="e">
        <f>IF(Form!#REF!="","",Form!#REF!)</f>
        <v>#REF!</v>
      </c>
      <c r="C100" s="26" t="e">
        <f>IF(Form!#REF!="","",Form!#REF!)</f>
        <v>#REF!</v>
      </c>
      <c r="D100" s="27" t="e">
        <f>VLOOKUP(B100,Table5[],4,FALSE)</f>
        <v>#REF!</v>
      </c>
      <c r="E100" s="26" t="e">
        <f t="shared" si="57"/>
        <v>#REF!</v>
      </c>
      <c r="F100" s="27" t="e">
        <f>VLOOKUP(B100,Table5[],5,FALSE)</f>
        <v>#REF!</v>
      </c>
      <c r="G100" s="27" t="e">
        <f>IF(C100="",NA(),D100+Form!$B$9*F100/1.128)</f>
        <v>#REF!</v>
      </c>
      <c r="H100" s="27" t="e">
        <f>IF(C100="",NA(),D100-Form!$B$9*F100/1.128)</f>
        <v>#REF!</v>
      </c>
      <c r="I100" s="27" t="e">
        <f t="shared" ref="I100:I131" si="69">IF(C100="",NA(),3.267*F100)</f>
        <v>#REF!</v>
      </c>
      <c r="J100" s="26" t="e">
        <f t="shared" ref="J100:J131" si="70">IF(C100="",NA(),0)</f>
        <v>#REF!</v>
      </c>
      <c r="K100" s="26" t="e">
        <f t="shared" si="58"/>
        <v>#REF!</v>
      </c>
      <c r="L100" s="28" t="e">
        <f>IF(Form!#REF!="","",Form!#REF!)</f>
        <v>#REF!</v>
      </c>
      <c r="M100" s="27" t="e">
        <f>VLOOKUP(B100,Table5[],9,FALSE)</f>
        <v>#REF!</v>
      </c>
      <c r="N100" s="26" t="e">
        <f t="shared" si="59"/>
        <v>#REF!</v>
      </c>
      <c r="O100" s="27" t="e">
        <f>VLOOKUP(B100,Table5[],10,FALSE)</f>
        <v>#REF!</v>
      </c>
      <c r="P100" s="27" t="e">
        <f>IF(L100="",NA(),M100+Form!$B$9*O100/1.128)</f>
        <v>#REF!</v>
      </c>
      <c r="Q100" s="27" t="e">
        <f>IF(L100="",NA(),M100-Form!$B$9*O100/1.128)</f>
        <v>#REF!</v>
      </c>
      <c r="R100" s="27" t="e">
        <f t="shared" ref="R100:R131" si="71">IF(L100=0,NA(),3.267*O100)</f>
        <v>#REF!</v>
      </c>
      <c r="S100" s="26" t="e">
        <f t="shared" ref="S100:S131" si="72">IF(L100="",NA(),0)</f>
        <v>#REF!</v>
      </c>
      <c r="T100" s="26" t="e">
        <f t="shared" si="60"/>
        <v>#REF!</v>
      </c>
      <c r="U100" s="28" t="e">
        <f>IF(Form!#REF!="","",Form!#REF!)</f>
        <v>#REF!</v>
      </c>
      <c r="V100" s="27" t="e">
        <f>VLOOKUP(B100,Table5[],14,FALSE)</f>
        <v>#REF!</v>
      </c>
      <c r="W100" s="26" t="e">
        <f t="shared" si="61"/>
        <v>#REF!</v>
      </c>
      <c r="X100" s="27" t="e">
        <f>VLOOKUP(B100,Table5[],15,FALSE)</f>
        <v>#REF!</v>
      </c>
      <c r="Y100" s="27" t="e">
        <f>IF(U100="",NA(),V100+Form!$B$9*X100/1.128)</f>
        <v>#REF!</v>
      </c>
      <c r="Z100" s="27" t="e">
        <f>IF(U100="",NA(),V100-Form!$B$9*X100/1.128)</f>
        <v>#REF!</v>
      </c>
      <c r="AA100" s="27" t="e">
        <f t="shared" ref="AA100:AA131" si="73">IF(U100=0,NA(),3.267*X100)</f>
        <v>#REF!</v>
      </c>
      <c r="AB100" s="26" t="e">
        <f t="shared" si="62"/>
        <v>#REF!</v>
      </c>
      <c r="AC100" s="26" t="e">
        <f t="shared" si="63"/>
        <v>#REF!</v>
      </c>
      <c r="AD100" s="28" t="e">
        <f>IF(Form!#REF!="","",Form!#REF!)</f>
        <v>#REF!</v>
      </c>
      <c r="AE100" s="27" t="e">
        <f>VLOOKUP(B100,Table5[],19,FALSE)</f>
        <v>#REF!</v>
      </c>
      <c r="AF100" s="26" t="e">
        <f t="shared" si="64"/>
        <v>#REF!</v>
      </c>
      <c r="AG100" s="27" t="e">
        <f>VLOOKUP(B100,Table5[],20,FALSE)</f>
        <v>#REF!</v>
      </c>
      <c r="AH100" s="27" t="e">
        <f>IF(AD100="",NA(),AE100+Form!$B$9*AG100/1.128)</f>
        <v>#REF!</v>
      </c>
      <c r="AI100" s="27" t="e">
        <f>IF(AD100="",NA(),AE100-Form!$B$9*AG100/1.128)</f>
        <v>#REF!</v>
      </c>
      <c r="AJ100" s="27" t="e">
        <f t="shared" ref="AJ100:AJ131" si="74">IF(AD100=0,NA(),3.267*AG100)</f>
        <v>#REF!</v>
      </c>
      <c r="AK100" s="26" t="e">
        <f t="shared" si="65"/>
        <v>#REF!</v>
      </c>
      <c r="AL100" s="26" t="e">
        <f t="shared" si="66"/>
        <v>#REF!</v>
      </c>
      <c r="AM100" s="28" t="e">
        <f>IF(Form!#REF!="","",Form!#REF!)</f>
        <v>#REF!</v>
      </c>
      <c r="AN100" s="27" t="e">
        <f>VLOOKUP(B100,Table5[],24,FALSE)</f>
        <v>#REF!</v>
      </c>
      <c r="AO100" s="26" t="e">
        <f t="shared" si="67"/>
        <v>#REF!</v>
      </c>
      <c r="AP100" s="27" t="e">
        <f>VLOOKUP(B100,Table5[],25,FALSE)</f>
        <v>#REF!</v>
      </c>
      <c r="AQ100" s="27" t="e">
        <f>IF(AM100="",NA(),AN100+Form!$B$9*AP100/1.128)</f>
        <v>#REF!</v>
      </c>
      <c r="AR100" s="27" t="e">
        <f>IF(AM100="",NA(),AN100-Form!$B$9*AP100/1.128)</f>
        <v>#REF!</v>
      </c>
      <c r="AS100" s="27" t="e">
        <f t="shared" ref="AS100:AS131" si="75">IF(AM100=0,NA(),3.267*AP100)</f>
        <v>#REF!</v>
      </c>
      <c r="AT100" s="26" t="e">
        <f t="shared" si="68"/>
        <v>#REF!</v>
      </c>
      <c r="AU100" s="27" t="e">
        <f>VLOOKUP(B100,Table5[],2,FALSE)</f>
        <v>#REF!</v>
      </c>
      <c r="AV100" s="27" t="e">
        <f>VLOOKUP(B100,Table5[],3,FALSE)</f>
        <v>#REF!</v>
      </c>
      <c r="AW100" s="29" t="e">
        <f>IF(Form!#REF!="","",Form!#REF!)</f>
        <v>#REF!</v>
      </c>
    </row>
    <row r="101" spans="1:49">
      <c r="A101" s="26" t="e">
        <f>IF(Form!#REF!="","",Form!#REF!)</f>
        <v>#REF!</v>
      </c>
      <c r="B101" s="26" t="e">
        <f>IF(Form!#REF!="","",Form!#REF!)</f>
        <v>#REF!</v>
      </c>
      <c r="C101" s="26" t="e">
        <f>IF(Form!#REF!="","",Form!#REF!)</f>
        <v>#REF!</v>
      </c>
      <c r="D101" s="27" t="e">
        <f>VLOOKUP(B101,Table5[],4,FALSE)</f>
        <v>#REF!</v>
      </c>
      <c r="E101" s="26" t="e">
        <f t="shared" si="57"/>
        <v>#REF!</v>
      </c>
      <c r="F101" s="27" t="e">
        <f>VLOOKUP(B101,Table5[],5,FALSE)</f>
        <v>#REF!</v>
      </c>
      <c r="G101" s="27" t="e">
        <f>IF(C101="",NA(),D101+Form!$B$9*F101/1.128)</f>
        <v>#REF!</v>
      </c>
      <c r="H101" s="27" t="e">
        <f>IF(C101="",NA(),D101-Form!$B$9*F101/1.128)</f>
        <v>#REF!</v>
      </c>
      <c r="I101" s="27" t="e">
        <f t="shared" si="69"/>
        <v>#REF!</v>
      </c>
      <c r="J101" s="26" t="e">
        <f t="shared" si="70"/>
        <v>#REF!</v>
      </c>
      <c r="K101" s="26" t="e">
        <f t="shared" si="58"/>
        <v>#REF!</v>
      </c>
      <c r="L101" s="28" t="e">
        <f>IF(Form!#REF!="","",Form!#REF!)</f>
        <v>#REF!</v>
      </c>
      <c r="M101" s="27" t="e">
        <f>VLOOKUP(B101,Table5[],9,FALSE)</f>
        <v>#REF!</v>
      </c>
      <c r="N101" s="26" t="e">
        <f t="shared" si="59"/>
        <v>#REF!</v>
      </c>
      <c r="O101" s="27" t="e">
        <f>VLOOKUP(B101,Table5[],10,FALSE)</f>
        <v>#REF!</v>
      </c>
      <c r="P101" s="27" t="e">
        <f>IF(L101="",NA(),M101+Form!$B$9*O101/1.128)</f>
        <v>#REF!</v>
      </c>
      <c r="Q101" s="27" t="e">
        <f>IF(L101="",NA(),M101-Form!$B$9*O101/1.128)</f>
        <v>#REF!</v>
      </c>
      <c r="R101" s="27" t="e">
        <f t="shared" si="71"/>
        <v>#REF!</v>
      </c>
      <c r="S101" s="26" t="e">
        <f t="shared" si="72"/>
        <v>#REF!</v>
      </c>
      <c r="T101" s="26" t="e">
        <f t="shared" si="60"/>
        <v>#REF!</v>
      </c>
      <c r="U101" s="28" t="e">
        <f>IF(Form!#REF!="","",Form!#REF!)</f>
        <v>#REF!</v>
      </c>
      <c r="V101" s="27" t="e">
        <f>VLOOKUP(B101,Table5[],14,FALSE)</f>
        <v>#REF!</v>
      </c>
      <c r="W101" s="26" t="e">
        <f t="shared" si="61"/>
        <v>#REF!</v>
      </c>
      <c r="X101" s="27" t="e">
        <f>VLOOKUP(B101,Table5[],15,FALSE)</f>
        <v>#REF!</v>
      </c>
      <c r="Y101" s="27" t="e">
        <f>IF(U101="",NA(),V101+Form!$B$9*X101/1.128)</f>
        <v>#REF!</v>
      </c>
      <c r="Z101" s="27" t="e">
        <f>IF(U101="",NA(),V101-Form!$B$9*X101/1.128)</f>
        <v>#REF!</v>
      </c>
      <c r="AA101" s="27" t="e">
        <f t="shared" si="73"/>
        <v>#REF!</v>
      </c>
      <c r="AB101" s="26" t="e">
        <f t="shared" si="62"/>
        <v>#REF!</v>
      </c>
      <c r="AC101" s="26" t="e">
        <f t="shared" si="63"/>
        <v>#REF!</v>
      </c>
      <c r="AD101" s="28" t="e">
        <f>IF(Form!#REF!="","",Form!#REF!)</f>
        <v>#REF!</v>
      </c>
      <c r="AE101" s="27" t="e">
        <f>VLOOKUP(B101,Table5[],19,FALSE)</f>
        <v>#REF!</v>
      </c>
      <c r="AF101" s="26" t="e">
        <f t="shared" si="64"/>
        <v>#REF!</v>
      </c>
      <c r="AG101" s="27" t="e">
        <f>VLOOKUP(B101,Table5[],20,FALSE)</f>
        <v>#REF!</v>
      </c>
      <c r="AH101" s="27" t="e">
        <f>IF(AD101="",NA(),AE101+Form!$B$9*AG101/1.128)</f>
        <v>#REF!</v>
      </c>
      <c r="AI101" s="27" t="e">
        <f>IF(AD101="",NA(),AE101-Form!$B$9*AG101/1.128)</f>
        <v>#REF!</v>
      </c>
      <c r="AJ101" s="27" t="e">
        <f t="shared" si="74"/>
        <v>#REF!</v>
      </c>
      <c r="AK101" s="26" t="e">
        <f t="shared" si="65"/>
        <v>#REF!</v>
      </c>
      <c r="AL101" s="26" t="e">
        <f t="shared" si="66"/>
        <v>#REF!</v>
      </c>
      <c r="AM101" s="28" t="e">
        <f>IF(Form!#REF!="","",Form!#REF!)</f>
        <v>#REF!</v>
      </c>
      <c r="AN101" s="27" t="e">
        <f>VLOOKUP(B101,Table5[],24,FALSE)</f>
        <v>#REF!</v>
      </c>
      <c r="AO101" s="26" t="e">
        <f t="shared" si="67"/>
        <v>#REF!</v>
      </c>
      <c r="AP101" s="27" t="e">
        <f>VLOOKUP(B101,Table5[],25,FALSE)</f>
        <v>#REF!</v>
      </c>
      <c r="AQ101" s="27" t="e">
        <f>IF(AM101="",NA(),AN101+Form!$B$9*AP101/1.128)</f>
        <v>#REF!</v>
      </c>
      <c r="AR101" s="27" t="e">
        <f>IF(AM101="",NA(),AN101-Form!$B$9*AP101/1.128)</f>
        <v>#REF!</v>
      </c>
      <c r="AS101" s="27" t="e">
        <f t="shared" si="75"/>
        <v>#REF!</v>
      </c>
      <c r="AT101" s="26" t="e">
        <f t="shared" si="68"/>
        <v>#REF!</v>
      </c>
      <c r="AU101" s="27" t="e">
        <f>VLOOKUP(B101,Table5[],2,FALSE)</f>
        <v>#REF!</v>
      </c>
      <c r="AV101" s="27" t="e">
        <f>VLOOKUP(B101,Table5[],3,FALSE)</f>
        <v>#REF!</v>
      </c>
      <c r="AW101" s="29" t="e">
        <f>IF(Form!#REF!="","",Form!#REF!)</f>
        <v>#REF!</v>
      </c>
    </row>
    <row r="102" spans="1:49">
      <c r="A102" s="26" t="e">
        <f>IF(Form!#REF!="","",Form!#REF!)</f>
        <v>#REF!</v>
      </c>
      <c r="B102" s="26" t="e">
        <f>IF(Form!#REF!="","",Form!#REF!)</f>
        <v>#REF!</v>
      </c>
      <c r="C102" s="26" t="e">
        <f>IF(Form!#REF!="","",Form!#REF!)</f>
        <v>#REF!</v>
      </c>
      <c r="D102" s="27" t="e">
        <f>VLOOKUP(B102,Table5[],4,FALSE)</f>
        <v>#REF!</v>
      </c>
      <c r="E102" s="26" t="e">
        <f t="shared" si="57"/>
        <v>#REF!</v>
      </c>
      <c r="F102" s="27" t="e">
        <f>VLOOKUP(B102,Table5[],5,FALSE)</f>
        <v>#REF!</v>
      </c>
      <c r="G102" s="27" t="e">
        <f>IF(C102="",NA(),D102+Form!$B$9*F102/1.128)</f>
        <v>#REF!</v>
      </c>
      <c r="H102" s="27" t="e">
        <f>IF(C102="",NA(),D102-Form!$B$9*F102/1.128)</f>
        <v>#REF!</v>
      </c>
      <c r="I102" s="27" t="e">
        <f t="shared" si="69"/>
        <v>#REF!</v>
      </c>
      <c r="J102" s="26" t="e">
        <f t="shared" si="70"/>
        <v>#REF!</v>
      </c>
      <c r="K102" s="26" t="e">
        <f t="shared" si="58"/>
        <v>#REF!</v>
      </c>
      <c r="L102" s="28" t="e">
        <f>IF(Form!#REF!="","",Form!#REF!)</f>
        <v>#REF!</v>
      </c>
      <c r="M102" s="27" t="e">
        <f>VLOOKUP(B102,Table5[],9,FALSE)</f>
        <v>#REF!</v>
      </c>
      <c r="N102" s="26" t="e">
        <f t="shared" si="59"/>
        <v>#REF!</v>
      </c>
      <c r="O102" s="27" t="e">
        <f>VLOOKUP(B102,Table5[],10,FALSE)</f>
        <v>#REF!</v>
      </c>
      <c r="P102" s="27" t="e">
        <f>IF(L102="",NA(),M102+Form!$B$9*O102/1.128)</f>
        <v>#REF!</v>
      </c>
      <c r="Q102" s="27" t="e">
        <f>IF(L102="",NA(),M102-Form!$B$9*O102/1.128)</f>
        <v>#REF!</v>
      </c>
      <c r="R102" s="27" t="e">
        <f t="shared" si="71"/>
        <v>#REF!</v>
      </c>
      <c r="S102" s="26" t="e">
        <f t="shared" si="72"/>
        <v>#REF!</v>
      </c>
      <c r="T102" s="26" t="e">
        <f t="shared" si="60"/>
        <v>#REF!</v>
      </c>
      <c r="U102" s="28" t="e">
        <f>IF(Form!#REF!="","",Form!#REF!)</f>
        <v>#REF!</v>
      </c>
      <c r="V102" s="27" t="e">
        <f>VLOOKUP(B102,Table5[],14,FALSE)</f>
        <v>#REF!</v>
      </c>
      <c r="W102" s="26" t="e">
        <f t="shared" si="61"/>
        <v>#REF!</v>
      </c>
      <c r="X102" s="27" t="e">
        <f>VLOOKUP(B102,Table5[],15,FALSE)</f>
        <v>#REF!</v>
      </c>
      <c r="Y102" s="27" t="e">
        <f>IF(U102="",NA(),V102+Form!$B$9*X102/1.128)</f>
        <v>#REF!</v>
      </c>
      <c r="Z102" s="27" t="e">
        <f>IF(U102="",NA(),V102-Form!$B$9*X102/1.128)</f>
        <v>#REF!</v>
      </c>
      <c r="AA102" s="27" t="e">
        <f t="shared" si="73"/>
        <v>#REF!</v>
      </c>
      <c r="AB102" s="26" t="e">
        <f t="shared" si="62"/>
        <v>#REF!</v>
      </c>
      <c r="AC102" s="26" t="e">
        <f t="shared" si="63"/>
        <v>#REF!</v>
      </c>
      <c r="AD102" s="28" t="e">
        <f>IF(Form!#REF!="","",Form!#REF!)</f>
        <v>#REF!</v>
      </c>
      <c r="AE102" s="27" t="e">
        <f>VLOOKUP(B102,Table5[],19,FALSE)</f>
        <v>#REF!</v>
      </c>
      <c r="AF102" s="26" t="e">
        <f t="shared" si="64"/>
        <v>#REF!</v>
      </c>
      <c r="AG102" s="27" t="e">
        <f>VLOOKUP(B102,Table5[],20,FALSE)</f>
        <v>#REF!</v>
      </c>
      <c r="AH102" s="27" t="e">
        <f>IF(AD102="",NA(),AE102+Form!$B$9*AG102/1.128)</f>
        <v>#REF!</v>
      </c>
      <c r="AI102" s="27" t="e">
        <f>IF(AD102="",NA(),AE102-Form!$B$9*AG102/1.128)</f>
        <v>#REF!</v>
      </c>
      <c r="AJ102" s="27" t="e">
        <f t="shared" si="74"/>
        <v>#REF!</v>
      </c>
      <c r="AK102" s="26" t="e">
        <f t="shared" si="65"/>
        <v>#REF!</v>
      </c>
      <c r="AL102" s="26" t="e">
        <f t="shared" si="66"/>
        <v>#REF!</v>
      </c>
      <c r="AM102" s="28" t="e">
        <f>IF(Form!#REF!="","",Form!#REF!)</f>
        <v>#REF!</v>
      </c>
      <c r="AN102" s="27" t="e">
        <f>VLOOKUP(B102,Table5[],24,FALSE)</f>
        <v>#REF!</v>
      </c>
      <c r="AO102" s="26" t="e">
        <f t="shared" si="67"/>
        <v>#REF!</v>
      </c>
      <c r="AP102" s="27" t="e">
        <f>VLOOKUP(B102,Table5[],25,FALSE)</f>
        <v>#REF!</v>
      </c>
      <c r="AQ102" s="27" t="e">
        <f>IF(AM102="",NA(),AN102+Form!$B$9*AP102/1.128)</f>
        <v>#REF!</v>
      </c>
      <c r="AR102" s="27" t="e">
        <f>IF(AM102="",NA(),AN102-Form!$B$9*AP102/1.128)</f>
        <v>#REF!</v>
      </c>
      <c r="AS102" s="27" t="e">
        <f t="shared" si="75"/>
        <v>#REF!</v>
      </c>
      <c r="AT102" s="26" t="e">
        <f t="shared" si="68"/>
        <v>#REF!</v>
      </c>
      <c r="AU102" s="27" t="e">
        <f>VLOOKUP(B102,Table5[],2,FALSE)</f>
        <v>#REF!</v>
      </c>
      <c r="AV102" s="27" t="e">
        <f>VLOOKUP(B102,Table5[],3,FALSE)</f>
        <v>#REF!</v>
      </c>
      <c r="AW102" s="29" t="e">
        <f>IF(Form!#REF!="","",Form!#REF!)</f>
        <v>#REF!</v>
      </c>
    </row>
    <row r="103" spans="1:49">
      <c r="A103" s="26" t="e">
        <f>IF(Form!#REF!="","",Form!#REF!)</f>
        <v>#REF!</v>
      </c>
      <c r="B103" s="26" t="e">
        <f>IF(Form!#REF!="","",Form!#REF!)</f>
        <v>#REF!</v>
      </c>
      <c r="C103" s="26" t="e">
        <f>IF(Form!#REF!="","",Form!#REF!)</f>
        <v>#REF!</v>
      </c>
      <c r="D103" s="27" t="e">
        <f>VLOOKUP(B103,Table5[],4,FALSE)</f>
        <v>#REF!</v>
      </c>
      <c r="E103" s="26" t="e">
        <f t="shared" si="57"/>
        <v>#REF!</v>
      </c>
      <c r="F103" s="27" t="e">
        <f>VLOOKUP(B103,Table5[],5,FALSE)</f>
        <v>#REF!</v>
      </c>
      <c r="G103" s="27" t="e">
        <f>IF(C103="",NA(),D103+Form!$B$9*F103/1.128)</f>
        <v>#REF!</v>
      </c>
      <c r="H103" s="27" t="e">
        <f>IF(C103="",NA(),D103-Form!$B$9*F103/1.128)</f>
        <v>#REF!</v>
      </c>
      <c r="I103" s="27" t="e">
        <f t="shared" si="69"/>
        <v>#REF!</v>
      </c>
      <c r="J103" s="26" t="e">
        <f t="shared" si="70"/>
        <v>#REF!</v>
      </c>
      <c r="K103" s="26" t="e">
        <f t="shared" si="58"/>
        <v>#REF!</v>
      </c>
      <c r="L103" s="28" t="e">
        <f>IF(Form!#REF!="","",Form!#REF!)</f>
        <v>#REF!</v>
      </c>
      <c r="M103" s="27" t="e">
        <f>VLOOKUP(B103,Table5[],9,FALSE)</f>
        <v>#REF!</v>
      </c>
      <c r="N103" s="26" t="e">
        <f t="shared" si="59"/>
        <v>#REF!</v>
      </c>
      <c r="O103" s="27" t="e">
        <f>VLOOKUP(B103,Table5[],10,FALSE)</f>
        <v>#REF!</v>
      </c>
      <c r="P103" s="27" t="e">
        <f>IF(L103="",NA(),M103+Form!$B$9*O103/1.128)</f>
        <v>#REF!</v>
      </c>
      <c r="Q103" s="27" t="e">
        <f>IF(L103="",NA(),M103-Form!$B$9*O103/1.128)</f>
        <v>#REF!</v>
      </c>
      <c r="R103" s="27" t="e">
        <f t="shared" si="71"/>
        <v>#REF!</v>
      </c>
      <c r="S103" s="26" t="e">
        <f t="shared" si="72"/>
        <v>#REF!</v>
      </c>
      <c r="T103" s="26" t="e">
        <f t="shared" si="60"/>
        <v>#REF!</v>
      </c>
      <c r="U103" s="28" t="e">
        <f>IF(Form!#REF!="","",Form!#REF!)</f>
        <v>#REF!</v>
      </c>
      <c r="V103" s="27" t="e">
        <f>VLOOKUP(B103,Table5[],14,FALSE)</f>
        <v>#REF!</v>
      </c>
      <c r="W103" s="26" t="e">
        <f t="shared" si="61"/>
        <v>#REF!</v>
      </c>
      <c r="X103" s="27" t="e">
        <f>VLOOKUP(B103,Table5[],15,FALSE)</f>
        <v>#REF!</v>
      </c>
      <c r="Y103" s="27" t="e">
        <f>IF(U103="",NA(),V103+Form!$B$9*X103/1.128)</f>
        <v>#REF!</v>
      </c>
      <c r="Z103" s="27" t="e">
        <f>IF(U103="",NA(),V103-Form!$B$9*X103/1.128)</f>
        <v>#REF!</v>
      </c>
      <c r="AA103" s="27" t="e">
        <f t="shared" si="73"/>
        <v>#REF!</v>
      </c>
      <c r="AB103" s="26" t="e">
        <f t="shared" si="62"/>
        <v>#REF!</v>
      </c>
      <c r="AC103" s="26" t="e">
        <f t="shared" si="63"/>
        <v>#REF!</v>
      </c>
      <c r="AD103" s="28" t="e">
        <f>IF(Form!#REF!="","",Form!#REF!)</f>
        <v>#REF!</v>
      </c>
      <c r="AE103" s="27" t="e">
        <f>VLOOKUP(B103,Table5[],19,FALSE)</f>
        <v>#REF!</v>
      </c>
      <c r="AF103" s="26" t="e">
        <f t="shared" si="64"/>
        <v>#REF!</v>
      </c>
      <c r="AG103" s="27" t="e">
        <f>VLOOKUP(B103,Table5[],20,FALSE)</f>
        <v>#REF!</v>
      </c>
      <c r="AH103" s="27" t="e">
        <f>IF(AD103="",NA(),AE103+Form!$B$9*AG103/1.128)</f>
        <v>#REF!</v>
      </c>
      <c r="AI103" s="27" t="e">
        <f>IF(AD103="",NA(),AE103-Form!$B$9*AG103/1.128)</f>
        <v>#REF!</v>
      </c>
      <c r="AJ103" s="27" t="e">
        <f t="shared" si="74"/>
        <v>#REF!</v>
      </c>
      <c r="AK103" s="26" t="e">
        <f t="shared" si="65"/>
        <v>#REF!</v>
      </c>
      <c r="AL103" s="26" t="e">
        <f t="shared" si="66"/>
        <v>#REF!</v>
      </c>
      <c r="AM103" s="28" t="e">
        <f>IF(Form!#REF!="","",Form!#REF!)</f>
        <v>#REF!</v>
      </c>
      <c r="AN103" s="27" t="e">
        <f>VLOOKUP(B103,Table5[],24,FALSE)</f>
        <v>#REF!</v>
      </c>
      <c r="AO103" s="26" t="e">
        <f t="shared" si="67"/>
        <v>#REF!</v>
      </c>
      <c r="AP103" s="27" t="e">
        <f>VLOOKUP(B103,Table5[],25,FALSE)</f>
        <v>#REF!</v>
      </c>
      <c r="AQ103" s="27" t="e">
        <f>IF(AM103="",NA(),AN103+Form!$B$9*AP103/1.128)</f>
        <v>#REF!</v>
      </c>
      <c r="AR103" s="27" t="e">
        <f>IF(AM103="",NA(),AN103-Form!$B$9*AP103/1.128)</f>
        <v>#REF!</v>
      </c>
      <c r="AS103" s="27" t="e">
        <f t="shared" si="75"/>
        <v>#REF!</v>
      </c>
      <c r="AT103" s="26" t="e">
        <f t="shared" si="68"/>
        <v>#REF!</v>
      </c>
      <c r="AU103" s="27" t="e">
        <f>VLOOKUP(B103,Table5[],2,FALSE)</f>
        <v>#REF!</v>
      </c>
      <c r="AV103" s="27" t="e">
        <f>VLOOKUP(B103,Table5[],3,FALSE)</f>
        <v>#REF!</v>
      </c>
      <c r="AW103" s="29" t="e">
        <f>IF(Form!#REF!="","",Form!#REF!)</f>
        <v>#REF!</v>
      </c>
    </row>
    <row r="104" spans="1:49">
      <c r="A104" s="26" t="e">
        <f>IF(Form!#REF!="","",Form!#REF!)</f>
        <v>#REF!</v>
      </c>
      <c r="B104" s="26" t="e">
        <f>IF(Form!#REF!="","",Form!#REF!)</f>
        <v>#REF!</v>
      </c>
      <c r="C104" s="26" t="e">
        <f>IF(Form!#REF!="","",Form!#REF!)</f>
        <v>#REF!</v>
      </c>
      <c r="D104" s="27" t="e">
        <f>VLOOKUP(B104,Table5[],4,FALSE)</f>
        <v>#REF!</v>
      </c>
      <c r="E104" s="26" t="e">
        <f t="shared" si="57"/>
        <v>#REF!</v>
      </c>
      <c r="F104" s="27" t="e">
        <f>VLOOKUP(B104,Table5[],5,FALSE)</f>
        <v>#REF!</v>
      </c>
      <c r="G104" s="27" t="e">
        <f>IF(C104="",NA(),D104+Form!$B$9*F104/1.128)</f>
        <v>#REF!</v>
      </c>
      <c r="H104" s="27" t="e">
        <f>IF(C104="",NA(),D104-Form!$B$9*F104/1.128)</f>
        <v>#REF!</v>
      </c>
      <c r="I104" s="27" t="e">
        <f t="shared" si="69"/>
        <v>#REF!</v>
      </c>
      <c r="J104" s="26" t="e">
        <f t="shared" si="70"/>
        <v>#REF!</v>
      </c>
      <c r="K104" s="26" t="e">
        <f t="shared" si="58"/>
        <v>#REF!</v>
      </c>
      <c r="L104" s="28" t="e">
        <f>IF(Form!#REF!="","",Form!#REF!)</f>
        <v>#REF!</v>
      </c>
      <c r="M104" s="27" t="e">
        <f>VLOOKUP(B104,Table5[],9,FALSE)</f>
        <v>#REF!</v>
      </c>
      <c r="N104" s="26" t="e">
        <f t="shared" si="59"/>
        <v>#REF!</v>
      </c>
      <c r="O104" s="27" t="e">
        <f>VLOOKUP(B104,Table5[],10,FALSE)</f>
        <v>#REF!</v>
      </c>
      <c r="P104" s="27" t="e">
        <f>IF(L104="",NA(),M104+Form!$B$9*O104/1.128)</f>
        <v>#REF!</v>
      </c>
      <c r="Q104" s="27" t="e">
        <f>IF(L104="",NA(),M104-Form!$B$9*O104/1.128)</f>
        <v>#REF!</v>
      </c>
      <c r="R104" s="27" t="e">
        <f t="shared" si="71"/>
        <v>#REF!</v>
      </c>
      <c r="S104" s="26" t="e">
        <f t="shared" si="72"/>
        <v>#REF!</v>
      </c>
      <c r="T104" s="26" t="e">
        <f t="shared" si="60"/>
        <v>#REF!</v>
      </c>
      <c r="U104" s="28" t="e">
        <f>IF(Form!#REF!="","",Form!#REF!)</f>
        <v>#REF!</v>
      </c>
      <c r="V104" s="27" t="e">
        <f>VLOOKUP(B104,Table5[],14,FALSE)</f>
        <v>#REF!</v>
      </c>
      <c r="W104" s="26" t="e">
        <f t="shared" si="61"/>
        <v>#REF!</v>
      </c>
      <c r="X104" s="27" t="e">
        <f>VLOOKUP(B104,Table5[],15,FALSE)</f>
        <v>#REF!</v>
      </c>
      <c r="Y104" s="27" t="e">
        <f>IF(U104="",NA(),V104+Form!$B$9*X104/1.128)</f>
        <v>#REF!</v>
      </c>
      <c r="Z104" s="27" t="e">
        <f>IF(U104="",NA(),V104-Form!$B$9*X104/1.128)</f>
        <v>#REF!</v>
      </c>
      <c r="AA104" s="27" t="e">
        <f t="shared" si="73"/>
        <v>#REF!</v>
      </c>
      <c r="AB104" s="26" t="e">
        <f t="shared" si="62"/>
        <v>#REF!</v>
      </c>
      <c r="AC104" s="26" t="e">
        <f t="shared" si="63"/>
        <v>#REF!</v>
      </c>
      <c r="AD104" s="28" t="e">
        <f>IF(Form!#REF!="","",Form!#REF!)</f>
        <v>#REF!</v>
      </c>
      <c r="AE104" s="27" t="e">
        <f>VLOOKUP(B104,Table5[],19,FALSE)</f>
        <v>#REF!</v>
      </c>
      <c r="AF104" s="26" t="e">
        <f t="shared" si="64"/>
        <v>#REF!</v>
      </c>
      <c r="AG104" s="27" t="e">
        <f>VLOOKUP(B104,Table5[],20,FALSE)</f>
        <v>#REF!</v>
      </c>
      <c r="AH104" s="27" t="e">
        <f>IF(AD104="",NA(),AE104+Form!$B$9*AG104/1.128)</f>
        <v>#REF!</v>
      </c>
      <c r="AI104" s="27" t="e">
        <f>IF(AD104="",NA(),AE104-Form!$B$9*AG104/1.128)</f>
        <v>#REF!</v>
      </c>
      <c r="AJ104" s="27" t="e">
        <f t="shared" si="74"/>
        <v>#REF!</v>
      </c>
      <c r="AK104" s="26" t="e">
        <f t="shared" si="65"/>
        <v>#REF!</v>
      </c>
      <c r="AL104" s="26" t="e">
        <f t="shared" si="66"/>
        <v>#REF!</v>
      </c>
      <c r="AM104" s="28" t="e">
        <f>IF(Form!#REF!="","",Form!#REF!)</f>
        <v>#REF!</v>
      </c>
      <c r="AN104" s="27" t="e">
        <f>VLOOKUP(B104,Table5[],24,FALSE)</f>
        <v>#REF!</v>
      </c>
      <c r="AO104" s="26" t="e">
        <f t="shared" si="67"/>
        <v>#REF!</v>
      </c>
      <c r="AP104" s="27" t="e">
        <f>VLOOKUP(B104,Table5[],25,FALSE)</f>
        <v>#REF!</v>
      </c>
      <c r="AQ104" s="27" t="e">
        <f>IF(AM104="",NA(),AN104+Form!$B$9*AP104/1.128)</f>
        <v>#REF!</v>
      </c>
      <c r="AR104" s="27" t="e">
        <f>IF(AM104="",NA(),AN104-Form!$B$9*AP104/1.128)</f>
        <v>#REF!</v>
      </c>
      <c r="AS104" s="27" t="e">
        <f t="shared" si="75"/>
        <v>#REF!</v>
      </c>
      <c r="AT104" s="26" t="e">
        <f t="shared" si="68"/>
        <v>#REF!</v>
      </c>
      <c r="AU104" s="27" t="e">
        <f>VLOOKUP(B104,Table5[],2,FALSE)</f>
        <v>#REF!</v>
      </c>
      <c r="AV104" s="27" t="e">
        <f>VLOOKUP(B104,Table5[],3,FALSE)</f>
        <v>#REF!</v>
      </c>
      <c r="AW104" s="29" t="e">
        <f>IF(Form!#REF!="","",Form!#REF!)</f>
        <v>#REF!</v>
      </c>
    </row>
    <row r="105" spans="1:49">
      <c r="A105" s="26" t="e">
        <f>IF(Form!#REF!="","",Form!#REF!)</f>
        <v>#REF!</v>
      </c>
      <c r="B105" s="26" t="e">
        <f>IF(Form!#REF!="","",Form!#REF!)</f>
        <v>#REF!</v>
      </c>
      <c r="C105" s="26" t="e">
        <f>IF(Form!#REF!="","",Form!#REF!)</f>
        <v>#REF!</v>
      </c>
      <c r="D105" s="27" t="e">
        <f>VLOOKUP(B105,Table5[],4,FALSE)</f>
        <v>#REF!</v>
      </c>
      <c r="E105" s="26" t="e">
        <f t="shared" si="57"/>
        <v>#REF!</v>
      </c>
      <c r="F105" s="27" t="e">
        <f>VLOOKUP(B105,Table5[],5,FALSE)</f>
        <v>#REF!</v>
      </c>
      <c r="G105" s="27" t="e">
        <f>IF(C105="",NA(),D105+Form!$B$9*F105/1.128)</f>
        <v>#REF!</v>
      </c>
      <c r="H105" s="27" t="e">
        <f>IF(C105="",NA(),D105-Form!$B$9*F105/1.128)</f>
        <v>#REF!</v>
      </c>
      <c r="I105" s="27" t="e">
        <f t="shared" si="69"/>
        <v>#REF!</v>
      </c>
      <c r="J105" s="26" t="e">
        <f t="shared" si="70"/>
        <v>#REF!</v>
      </c>
      <c r="K105" s="26" t="e">
        <f t="shared" si="58"/>
        <v>#REF!</v>
      </c>
      <c r="L105" s="28" t="e">
        <f>IF(Form!#REF!="","",Form!#REF!)</f>
        <v>#REF!</v>
      </c>
      <c r="M105" s="27" t="e">
        <f>VLOOKUP(B105,Table5[],9,FALSE)</f>
        <v>#REF!</v>
      </c>
      <c r="N105" s="26" t="e">
        <f t="shared" si="59"/>
        <v>#REF!</v>
      </c>
      <c r="O105" s="27" t="e">
        <f>VLOOKUP(B105,Table5[],10,FALSE)</f>
        <v>#REF!</v>
      </c>
      <c r="P105" s="27" t="e">
        <f>IF(L105="",NA(),M105+Form!$B$9*O105/1.128)</f>
        <v>#REF!</v>
      </c>
      <c r="Q105" s="27" t="e">
        <f>IF(L105="",NA(),M105-Form!$B$9*O105/1.128)</f>
        <v>#REF!</v>
      </c>
      <c r="R105" s="27" t="e">
        <f t="shared" si="71"/>
        <v>#REF!</v>
      </c>
      <c r="S105" s="26" t="e">
        <f t="shared" si="72"/>
        <v>#REF!</v>
      </c>
      <c r="T105" s="26" t="e">
        <f t="shared" si="60"/>
        <v>#REF!</v>
      </c>
      <c r="U105" s="28" t="e">
        <f>IF(Form!#REF!="","",Form!#REF!)</f>
        <v>#REF!</v>
      </c>
      <c r="V105" s="27" t="e">
        <f>VLOOKUP(B105,Table5[],14,FALSE)</f>
        <v>#REF!</v>
      </c>
      <c r="W105" s="26" t="e">
        <f t="shared" si="61"/>
        <v>#REF!</v>
      </c>
      <c r="X105" s="27" t="e">
        <f>VLOOKUP(B105,Table5[],15,FALSE)</f>
        <v>#REF!</v>
      </c>
      <c r="Y105" s="27" t="e">
        <f>IF(U105="",NA(),V105+Form!$B$9*X105/1.128)</f>
        <v>#REF!</v>
      </c>
      <c r="Z105" s="27" t="e">
        <f>IF(U105="",NA(),V105-Form!$B$9*X105/1.128)</f>
        <v>#REF!</v>
      </c>
      <c r="AA105" s="27" t="e">
        <f t="shared" si="73"/>
        <v>#REF!</v>
      </c>
      <c r="AB105" s="26" t="e">
        <f t="shared" si="62"/>
        <v>#REF!</v>
      </c>
      <c r="AC105" s="26" t="e">
        <f t="shared" si="63"/>
        <v>#REF!</v>
      </c>
      <c r="AD105" s="28" t="e">
        <f>IF(Form!#REF!="","",Form!#REF!)</f>
        <v>#REF!</v>
      </c>
      <c r="AE105" s="27" t="e">
        <f>VLOOKUP(B105,Table5[],19,FALSE)</f>
        <v>#REF!</v>
      </c>
      <c r="AF105" s="26" t="e">
        <f t="shared" si="64"/>
        <v>#REF!</v>
      </c>
      <c r="AG105" s="27" t="e">
        <f>VLOOKUP(B105,Table5[],20,FALSE)</f>
        <v>#REF!</v>
      </c>
      <c r="AH105" s="27" t="e">
        <f>IF(AD105="",NA(),AE105+Form!$B$9*AG105/1.128)</f>
        <v>#REF!</v>
      </c>
      <c r="AI105" s="27" t="e">
        <f>IF(AD105="",NA(),AE105-Form!$B$9*AG105/1.128)</f>
        <v>#REF!</v>
      </c>
      <c r="AJ105" s="27" t="e">
        <f t="shared" si="74"/>
        <v>#REF!</v>
      </c>
      <c r="AK105" s="26" t="e">
        <f t="shared" si="65"/>
        <v>#REF!</v>
      </c>
      <c r="AL105" s="26" t="e">
        <f t="shared" si="66"/>
        <v>#REF!</v>
      </c>
      <c r="AM105" s="28" t="e">
        <f>IF(Form!#REF!="","",Form!#REF!)</f>
        <v>#REF!</v>
      </c>
      <c r="AN105" s="27" t="e">
        <f>VLOOKUP(B105,Table5[],24,FALSE)</f>
        <v>#REF!</v>
      </c>
      <c r="AO105" s="26" t="e">
        <f t="shared" si="67"/>
        <v>#REF!</v>
      </c>
      <c r="AP105" s="27" t="e">
        <f>VLOOKUP(B105,Table5[],25,FALSE)</f>
        <v>#REF!</v>
      </c>
      <c r="AQ105" s="27" t="e">
        <f>IF(AM105="",NA(),AN105+Form!$B$9*AP105/1.128)</f>
        <v>#REF!</v>
      </c>
      <c r="AR105" s="27" t="e">
        <f>IF(AM105="",NA(),AN105-Form!$B$9*AP105/1.128)</f>
        <v>#REF!</v>
      </c>
      <c r="AS105" s="27" t="e">
        <f t="shared" si="75"/>
        <v>#REF!</v>
      </c>
      <c r="AT105" s="26" t="e">
        <f t="shared" si="68"/>
        <v>#REF!</v>
      </c>
      <c r="AU105" s="27" t="e">
        <f>VLOOKUP(B105,Table5[],2,FALSE)</f>
        <v>#REF!</v>
      </c>
      <c r="AV105" s="27" t="e">
        <f>VLOOKUP(B105,Table5[],3,FALSE)</f>
        <v>#REF!</v>
      </c>
      <c r="AW105" s="29" t="e">
        <f>IF(Form!#REF!="","",Form!#REF!)</f>
        <v>#REF!</v>
      </c>
    </row>
    <row r="106" spans="1:49">
      <c r="A106" s="26" t="e">
        <f>IF(Form!#REF!="","",Form!#REF!)</f>
        <v>#REF!</v>
      </c>
      <c r="B106" s="26" t="e">
        <f>IF(Form!#REF!="","",Form!#REF!)</f>
        <v>#REF!</v>
      </c>
      <c r="C106" s="26" t="e">
        <f>IF(Form!#REF!="","",Form!#REF!)</f>
        <v>#REF!</v>
      </c>
      <c r="D106" s="27" t="e">
        <f>VLOOKUP(B106,Table5[],4,FALSE)</f>
        <v>#REF!</v>
      </c>
      <c r="E106" s="26" t="e">
        <f t="shared" si="57"/>
        <v>#REF!</v>
      </c>
      <c r="F106" s="27" t="e">
        <f>VLOOKUP(B106,Table5[],5,FALSE)</f>
        <v>#REF!</v>
      </c>
      <c r="G106" s="27" t="e">
        <f>IF(C106="",NA(),D106+Form!$B$9*F106/1.128)</f>
        <v>#REF!</v>
      </c>
      <c r="H106" s="27" t="e">
        <f>IF(C106="",NA(),D106-Form!$B$9*F106/1.128)</f>
        <v>#REF!</v>
      </c>
      <c r="I106" s="27" t="e">
        <f t="shared" si="69"/>
        <v>#REF!</v>
      </c>
      <c r="J106" s="26" t="e">
        <f t="shared" si="70"/>
        <v>#REF!</v>
      </c>
      <c r="K106" s="26" t="e">
        <f t="shared" si="58"/>
        <v>#REF!</v>
      </c>
      <c r="L106" s="28" t="e">
        <f>IF(Form!#REF!="","",Form!#REF!)</f>
        <v>#REF!</v>
      </c>
      <c r="M106" s="27" t="e">
        <f>VLOOKUP(B106,Table5[],9,FALSE)</f>
        <v>#REF!</v>
      </c>
      <c r="N106" s="26" t="e">
        <f t="shared" si="59"/>
        <v>#REF!</v>
      </c>
      <c r="O106" s="27" t="e">
        <f>VLOOKUP(B106,Table5[],10,FALSE)</f>
        <v>#REF!</v>
      </c>
      <c r="P106" s="27" t="e">
        <f>IF(L106="",NA(),M106+Form!$B$9*O106/1.128)</f>
        <v>#REF!</v>
      </c>
      <c r="Q106" s="27" t="e">
        <f>IF(L106="",NA(),M106-Form!$B$9*O106/1.128)</f>
        <v>#REF!</v>
      </c>
      <c r="R106" s="27" t="e">
        <f t="shared" si="71"/>
        <v>#REF!</v>
      </c>
      <c r="S106" s="26" t="e">
        <f t="shared" si="72"/>
        <v>#REF!</v>
      </c>
      <c r="T106" s="26" t="e">
        <f t="shared" si="60"/>
        <v>#REF!</v>
      </c>
      <c r="U106" s="28" t="e">
        <f>IF(Form!#REF!="","",Form!#REF!)</f>
        <v>#REF!</v>
      </c>
      <c r="V106" s="27" t="e">
        <f>VLOOKUP(B106,Table5[],14,FALSE)</f>
        <v>#REF!</v>
      </c>
      <c r="W106" s="26" t="e">
        <f t="shared" si="61"/>
        <v>#REF!</v>
      </c>
      <c r="X106" s="27" t="e">
        <f>VLOOKUP(B106,Table5[],15,FALSE)</f>
        <v>#REF!</v>
      </c>
      <c r="Y106" s="27" t="e">
        <f>IF(U106="",NA(),V106+Form!$B$9*X106/1.128)</f>
        <v>#REF!</v>
      </c>
      <c r="Z106" s="27" t="e">
        <f>IF(U106="",NA(),V106-Form!$B$9*X106/1.128)</f>
        <v>#REF!</v>
      </c>
      <c r="AA106" s="27" t="e">
        <f t="shared" si="73"/>
        <v>#REF!</v>
      </c>
      <c r="AB106" s="26" t="e">
        <f t="shared" si="62"/>
        <v>#REF!</v>
      </c>
      <c r="AC106" s="26" t="e">
        <f t="shared" si="63"/>
        <v>#REF!</v>
      </c>
      <c r="AD106" s="28" t="e">
        <f>IF(Form!#REF!="","",Form!#REF!)</f>
        <v>#REF!</v>
      </c>
      <c r="AE106" s="27" t="e">
        <f>VLOOKUP(B106,Table5[],19,FALSE)</f>
        <v>#REF!</v>
      </c>
      <c r="AF106" s="26" t="e">
        <f t="shared" si="64"/>
        <v>#REF!</v>
      </c>
      <c r="AG106" s="27" t="e">
        <f>VLOOKUP(B106,Table5[],20,FALSE)</f>
        <v>#REF!</v>
      </c>
      <c r="AH106" s="27" t="e">
        <f>IF(AD106="",NA(),AE106+Form!$B$9*AG106/1.128)</f>
        <v>#REF!</v>
      </c>
      <c r="AI106" s="27" t="e">
        <f>IF(AD106="",NA(),AE106-Form!$B$9*AG106/1.128)</f>
        <v>#REF!</v>
      </c>
      <c r="AJ106" s="27" t="e">
        <f t="shared" si="74"/>
        <v>#REF!</v>
      </c>
      <c r="AK106" s="26" t="e">
        <f t="shared" si="65"/>
        <v>#REF!</v>
      </c>
      <c r="AL106" s="26" t="e">
        <f t="shared" si="66"/>
        <v>#REF!</v>
      </c>
      <c r="AM106" s="28" t="e">
        <f>IF(Form!#REF!="","",Form!#REF!)</f>
        <v>#REF!</v>
      </c>
      <c r="AN106" s="27" t="e">
        <f>VLOOKUP(B106,Table5[],24,FALSE)</f>
        <v>#REF!</v>
      </c>
      <c r="AO106" s="26" t="e">
        <f t="shared" si="67"/>
        <v>#REF!</v>
      </c>
      <c r="AP106" s="27" t="e">
        <f>VLOOKUP(B106,Table5[],25,FALSE)</f>
        <v>#REF!</v>
      </c>
      <c r="AQ106" s="27" t="e">
        <f>IF(AM106="",NA(),AN106+Form!$B$9*AP106/1.128)</f>
        <v>#REF!</v>
      </c>
      <c r="AR106" s="27" t="e">
        <f>IF(AM106="",NA(),AN106-Form!$B$9*AP106/1.128)</f>
        <v>#REF!</v>
      </c>
      <c r="AS106" s="27" t="e">
        <f t="shared" si="75"/>
        <v>#REF!</v>
      </c>
      <c r="AT106" s="26" t="e">
        <f t="shared" si="68"/>
        <v>#REF!</v>
      </c>
      <c r="AU106" s="27" t="e">
        <f>VLOOKUP(B106,Table5[],2,FALSE)</f>
        <v>#REF!</v>
      </c>
      <c r="AV106" s="27" t="e">
        <f>VLOOKUP(B106,Table5[],3,FALSE)</f>
        <v>#REF!</v>
      </c>
      <c r="AW106" s="29" t="e">
        <f>IF(Form!#REF!="","",Form!#REF!)</f>
        <v>#REF!</v>
      </c>
    </row>
    <row r="107" spans="1:49">
      <c r="A107" s="26" t="e">
        <f>IF(Form!#REF!="","",Form!#REF!)</f>
        <v>#REF!</v>
      </c>
      <c r="B107" s="26" t="e">
        <f>IF(Form!#REF!="","",Form!#REF!)</f>
        <v>#REF!</v>
      </c>
      <c r="C107" s="26" t="e">
        <f>IF(Form!#REF!="","",Form!#REF!)</f>
        <v>#REF!</v>
      </c>
      <c r="D107" s="27" t="e">
        <f>VLOOKUP(B107,Table5[],4,FALSE)</f>
        <v>#REF!</v>
      </c>
      <c r="E107" s="26" t="e">
        <f t="shared" si="57"/>
        <v>#REF!</v>
      </c>
      <c r="F107" s="27" t="e">
        <f>VLOOKUP(B107,Table5[],5,FALSE)</f>
        <v>#REF!</v>
      </c>
      <c r="G107" s="27" t="e">
        <f>IF(C107="",NA(),D107+Form!$B$9*F107/1.128)</f>
        <v>#REF!</v>
      </c>
      <c r="H107" s="27" t="e">
        <f>IF(C107="",NA(),D107-Form!$B$9*F107/1.128)</f>
        <v>#REF!</v>
      </c>
      <c r="I107" s="27" t="e">
        <f t="shared" si="69"/>
        <v>#REF!</v>
      </c>
      <c r="J107" s="26" t="e">
        <f t="shared" si="70"/>
        <v>#REF!</v>
      </c>
      <c r="K107" s="26" t="e">
        <f t="shared" si="58"/>
        <v>#REF!</v>
      </c>
      <c r="L107" s="28" t="e">
        <f>IF(Form!#REF!="","",Form!#REF!)</f>
        <v>#REF!</v>
      </c>
      <c r="M107" s="27" t="e">
        <f>VLOOKUP(B107,Table5[],9,FALSE)</f>
        <v>#REF!</v>
      </c>
      <c r="N107" s="26" t="e">
        <f t="shared" si="59"/>
        <v>#REF!</v>
      </c>
      <c r="O107" s="27" t="e">
        <f>VLOOKUP(B107,Table5[],10,FALSE)</f>
        <v>#REF!</v>
      </c>
      <c r="P107" s="27" t="e">
        <f>IF(L107="",NA(),M107+Form!$B$9*O107/1.128)</f>
        <v>#REF!</v>
      </c>
      <c r="Q107" s="27" t="e">
        <f>IF(L107="",NA(),M107-Form!$B$9*O107/1.128)</f>
        <v>#REF!</v>
      </c>
      <c r="R107" s="27" t="e">
        <f t="shared" si="71"/>
        <v>#REF!</v>
      </c>
      <c r="S107" s="26" t="e">
        <f t="shared" si="72"/>
        <v>#REF!</v>
      </c>
      <c r="T107" s="26" t="e">
        <f t="shared" si="60"/>
        <v>#REF!</v>
      </c>
      <c r="U107" s="28" t="e">
        <f>IF(Form!#REF!="","",Form!#REF!)</f>
        <v>#REF!</v>
      </c>
      <c r="V107" s="27" t="e">
        <f>VLOOKUP(B107,Table5[],14,FALSE)</f>
        <v>#REF!</v>
      </c>
      <c r="W107" s="26" t="e">
        <f t="shared" si="61"/>
        <v>#REF!</v>
      </c>
      <c r="X107" s="27" t="e">
        <f>VLOOKUP(B107,Table5[],15,FALSE)</f>
        <v>#REF!</v>
      </c>
      <c r="Y107" s="27" t="e">
        <f>IF(U107="",NA(),V107+Form!$B$9*X107/1.128)</f>
        <v>#REF!</v>
      </c>
      <c r="Z107" s="27" t="e">
        <f>IF(U107="",NA(),V107-Form!$B$9*X107/1.128)</f>
        <v>#REF!</v>
      </c>
      <c r="AA107" s="27" t="e">
        <f t="shared" si="73"/>
        <v>#REF!</v>
      </c>
      <c r="AB107" s="26" t="e">
        <f t="shared" si="62"/>
        <v>#REF!</v>
      </c>
      <c r="AC107" s="26" t="e">
        <f t="shared" si="63"/>
        <v>#REF!</v>
      </c>
      <c r="AD107" s="28" t="e">
        <f>IF(Form!#REF!="","",Form!#REF!)</f>
        <v>#REF!</v>
      </c>
      <c r="AE107" s="27" t="e">
        <f>VLOOKUP(B107,Table5[],19,FALSE)</f>
        <v>#REF!</v>
      </c>
      <c r="AF107" s="26" t="e">
        <f t="shared" si="64"/>
        <v>#REF!</v>
      </c>
      <c r="AG107" s="27" t="e">
        <f>VLOOKUP(B107,Table5[],20,FALSE)</f>
        <v>#REF!</v>
      </c>
      <c r="AH107" s="27" t="e">
        <f>IF(AD107="",NA(),AE107+Form!$B$9*AG107/1.128)</f>
        <v>#REF!</v>
      </c>
      <c r="AI107" s="27" t="e">
        <f>IF(AD107="",NA(),AE107-Form!$B$9*AG107/1.128)</f>
        <v>#REF!</v>
      </c>
      <c r="AJ107" s="27" t="e">
        <f t="shared" si="74"/>
        <v>#REF!</v>
      </c>
      <c r="AK107" s="26" t="e">
        <f t="shared" si="65"/>
        <v>#REF!</v>
      </c>
      <c r="AL107" s="26" t="e">
        <f t="shared" si="66"/>
        <v>#REF!</v>
      </c>
      <c r="AM107" s="28" t="e">
        <f>IF(Form!#REF!="","",Form!#REF!)</f>
        <v>#REF!</v>
      </c>
      <c r="AN107" s="27" t="e">
        <f>VLOOKUP(B107,Table5[],24,FALSE)</f>
        <v>#REF!</v>
      </c>
      <c r="AO107" s="26" t="e">
        <f t="shared" si="67"/>
        <v>#REF!</v>
      </c>
      <c r="AP107" s="27" t="e">
        <f>VLOOKUP(B107,Table5[],25,FALSE)</f>
        <v>#REF!</v>
      </c>
      <c r="AQ107" s="27" t="e">
        <f>IF(AM107="",NA(),AN107+Form!$B$9*AP107/1.128)</f>
        <v>#REF!</v>
      </c>
      <c r="AR107" s="27" t="e">
        <f>IF(AM107="",NA(),AN107-Form!$B$9*AP107/1.128)</f>
        <v>#REF!</v>
      </c>
      <c r="AS107" s="27" t="e">
        <f t="shared" si="75"/>
        <v>#REF!</v>
      </c>
      <c r="AT107" s="26" t="e">
        <f t="shared" si="68"/>
        <v>#REF!</v>
      </c>
      <c r="AU107" s="27" t="e">
        <f>VLOOKUP(B107,Table5[],2,FALSE)</f>
        <v>#REF!</v>
      </c>
      <c r="AV107" s="27" t="e">
        <f>VLOOKUP(B107,Table5[],3,FALSE)</f>
        <v>#REF!</v>
      </c>
      <c r="AW107" s="29" t="e">
        <f>IF(Form!#REF!="","",Form!#REF!)</f>
        <v>#REF!</v>
      </c>
    </row>
    <row r="108" spans="1:49">
      <c r="A108" s="26" t="e">
        <f>IF(Form!#REF!="","",Form!#REF!)</f>
        <v>#REF!</v>
      </c>
      <c r="B108" s="26" t="e">
        <f>IF(Form!#REF!="","",Form!#REF!)</f>
        <v>#REF!</v>
      </c>
      <c r="C108" s="26" t="e">
        <f>IF(Form!#REF!="","",Form!#REF!)</f>
        <v>#REF!</v>
      </c>
      <c r="D108" s="27" t="e">
        <f>VLOOKUP(B108,Table5[],4,FALSE)</f>
        <v>#REF!</v>
      </c>
      <c r="E108" s="26" t="e">
        <f t="shared" si="57"/>
        <v>#REF!</v>
      </c>
      <c r="F108" s="27" t="e">
        <f>VLOOKUP(B108,Table5[],5,FALSE)</f>
        <v>#REF!</v>
      </c>
      <c r="G108" s="27" t="e">
        <f>IF(C108="",NA(),D108+Form!$B$9*F108/1.128)</f>
        <v>#REF!</v>
      </c>
      <c r="H108" s="27" t="e">
        <f>IF(C108="",NA(),D108-Form!$B$9*F108/1.128)</f>
        <v>#REF!</v>
      </c>
      <c r="I108" s="27" t="e">
        <f t="shared" si="69"/>
        <v>#REF!</v>
      </c>
      <c r="J108" s="26" t="e">
        <f t="shared" si="70"/>
        <v>#REF!</v>
      </c>
      <c r="K108" s="26" t="e">
        <f t="shared" si="58"/>
        <v>#REF!</v>
      </c>
      <c r="L108" s="28" t="e">
        <f>IF(Form!#REF!="","",Form!#REF!)</f>
        <v>#REF!</v>
      </c>
      <c r="M108" s="27" t="e">
        <f>VLOOKUP(B108,Table5[],9,FALSE)</f>
        <v>#REF!</v>
      </c>
      <c r="N108" s="26" t="e">
        <f t="shared" si="59"/>
        <v>#REF!</v>
      </c>
      <c r="O108" s="27" t="e">
        <f>VLOOKUP(B108,Table5[],10,FALSE)</f>
        <v>#REF!</v>
      </c>
      <c r="P108" s="27" t="e">
        <f>IF(L108="",NA(),M108+Form!$B$9*O108/1.128)</f>
        <v>#REF!</v>
      </c>
      <c r="Q108" s="27" t="e">
        <f>IF(L108="",NA(),M108-Form!$B$9*O108/1.128)</f>
        <v>#REF!</v>
      </c>
      <c r="R108" s="27" t="e">
        <f t="shared" si="71"/>
        <v>#REF!</v>
      </c>
      <c r="S108" s="26" t="e">
        <f t="shared" si="72"/>
        <v>#REF!</v>
      </c>
      <c r="T108" s="26" t="e">
        <f t="shared" si="60"/>
        <v>#REF!</v>
      </c>
      <c r="U108" s="28" t="e">
        <f>IF(Form!#REF!="","",Form!#REF!)</f>
        <v>#REF!</v>
      </c>
      <c r="V108" s="27" t="e">
        <f>VLOOKUP(B108,Table5[],14,FALSE)</f>
        <v>#REF!</v>
      </c>
      <c r="W108" s="26" t="e">
        <f t="shared" si="61"/>
        <v>#REF!</v>
      </c>
      <c r="X108" s="27" t="e">
        <f>VLOOKUP(B108,Table5[],15,FALSE)</f>
        <v>#REF!</v>
      </c>
      <c r="Y108" s="27" t="e">
        <f>IF(U108="",NA(),V108+Form!$B$9*X108/1.128)</f>
        <v>#REF!</v>
      </c>
      <c r="Z108" s="27" t="e">
        <f>IF(U108="",NA(),V108-Form!$B$9*X108/1.128)</f>
        <v>#REF!</v>
      </c>
      <c r="AA108" s="27" t="e">
        <f t="shared" si="73"/>
        <v>#REF!</v>
      </c>
      <c r="AB108" s="26" t="e">
        <f t="shared" si="62"/>
        <v>#REF!</v>
      </c>
      <c r="AC108" s="26" t="e">
        <f t="shared" si="63"/>
        <v>#REF!</v>
      </c>
      <c r="AD108" s="28" t="e">
        <f>IF(Form!#REF!="","",Form!#REF!)</f>
        <v>#REF!</v>
      </c>
      <c r="AE108" s="27" t="e">
        <f>VLOOKUP(B108,Table5[],19,FALSE)</f>
        <v>#REF!</v>
      </c>
      <c r="AF108" s="26" t="e">
        <f t="shared" si="64"/>
        <v>#REF!</v>
      </c>
      <c r="AG108" s="27" t="e">
        <f>VLOOKUP(B108,Table5[],20,FALSE)</f>
        <v>#REF!</v>
      </c>
      <c r="AH108" s="27" t="e">
        <f>IF(AD108="",NA(),AE108+Form!$B$9*AG108/1.128)</f>
        <v>#REF!</v>
      </c>
      <c r="AI108" s="27" t="e">
        <f>IF(AD108="",NA(),AE108-Form!$B$9*AG108/1.128)</f>
        <v>#REF!</v>
      </c>
      <c r="AJ108" s="27" t="e">
        <f t="shared" si="74"/>
        <v>#REF!</v>
      </c>
      <c r="AK108" s="26" t="e">
        <f t="shared" si="65"/>
        <v>#REF!</v>
      </c>
      <c r="AL108" s="26" t="e">
        <f t="shared" si="66"/>
        <v>#REF!</v>
      </c>
      <c r="AM108" s="28" t="e">
        <f>IF(Form!#REF!="","",Form!#REF!)</f>
        <v>#REF!</v>
      </c>
      <c r="AN108" s="27" t="e">
        <f>VLOOKUP(B108,Table5[],24,FALSE)</f>
        <v>#REF!</v>
      </c>
      <c r="AO108" s="26" t="e">
        <f t="shared" si="67"/>
        <v>#REF!</v>
      </c>
      <c r="AP108" s="27" t="e">
        <f>VLOOKUP(B108,Table5[],25,FALSE)</f>
        <v>#REF!</v>
      </c>
      <c r="AQ108" s="27" t="e">
        <f>IF(AM108="",NA(),AN108+Form!$B$9*AP108/1.128)</f>
        <v>#REF!</v>
      </c>
      <c r="AR108" s="27" t="e">
        <f>IF(AM108="",NA(),AN108-Form!$B$9*AP108/1.128)</f>
        <v>#REF!</v>
      </c>
      <c r="AS108" s="27" t="e">
        <f t="shared" si="75"/>
        <v>#REF!</v>
      </c>
      <c r="AT108" s="26" t="e">
        <f t="shared" si="68"/>
        <v>#REF!</v>
      </c>
      <c r="AU108" s="27" t="e">
        <f>VLOOKUP(B108,Table5[],2,FALSE)</f>
        <v>#REF!</v>
      </c>
      <c r="AV108" s="27" t="e">
        <f>VLOOKUP(B108,Table5[],3,FALSE)</f>
        <v>#REF!</v>
      </c>
      <c r="AW108" s="29" t="e">
        <f>IF(Form!#REF!="","",Form!#REF!)</f>
        <v>#REF!</v>
      </c>
    </row>
    <row r="109" spans="1:49">
      <c r="A109" s="26" t="e">
        <f>IF(Form!#REF!="","",Form!#REF!)</f>
        <v>#REF!</v>
      </c>
      <c r="B109" s="26" t="e">
        <f>IF(Form!#REF!="","",Form!#REF!)</f>
        <v>#REF!</v>
      </c>
      <c r="C109" s="26" t="e">
        <f>IF(Form!#REF!="","",Form!#REF!)</f>
        <v>#REF!</v>
      </c>
      <c r="D109" s="27" t="e">
        <f>VLOOKUP(B109,Table5[],4,FALSE)</f>
        <v>#REF!</v>
      </c>
      <c r="E109" s="26" t="e">
        <f t="shared" si="57"/>
        <v>#REF!</v>
      </c>
      <c r="F109" s="27" t="e">
        <f>VLOOKUP(B109,Table5[],5,FALSE)</f>
        <v>#REF!</v>
      </c>
      <c r="G109" s="27" t="e">
        <f>IF(C109="",NA(),D109+Form!$B$9*F109/1.128)</f>
        <v>#REF!</v>
      </c>
      <c r="H109" s="27" t="e">
        <f>IF(C109="",NA(),D109-Form!$B$9*F109/1.128)</f>
        <v>#REF!</v>
      </c>
      <c r="I109" s="27" t="e">
        <f t="shared" si="69"/>
        <v>#REF!</v>
      </c>
      <c r="J109" s="26" t="e">
        <f t="shared" si="70"/>
        <v>#REF!</v>
      </c>
      <c r="K109" s="26" t="e">
        <f t="shared" si="58"/>
        <v>#REF!</v>
      </c>
      <c r="L109" s="28" t="e">
        <f>IF(Form!#REF!="","",Form!#REF!)</f>
        <v>#REF!</v>
      </c>
      <c r="M109" s="27" t="e">
        <f>VLOOKUP(B109,Table5[],9,FALSE)</f>
        <v>#REF!</v>
      </c>
      <c r="N109" s="26" t="e">
        <f t="shared" si="59"/>
        <v>#REF!</v>
      </c>
      <c r="O109" s="27" t="e">
        <f>VLOOKUP(B109,Table5[],10,FALSE)</f>
        <v>#REF!</v>
      </c>
      <c r="P109" s="27" t="e">
        <f>IF(L109="",NA(),M109+Form!$B$9*O109/1.128)</f>
        <v>#REF!</v>
      </c>
      <c r="Q109" s="27" t="e">
        <f>IF(L109="",NA(),M109-Form!$B$9*O109/1.128)</f>
        <v>#REF!</v>
      </c>
      <c r="R109" s="27" t="e">
        <f t="shared" si="71"/>
        <v>#REF!</v>
      </c>
      <c r="S109" s="26" t="e">
        <f t="shared" si="72"/>
        <v>#REF!</v>
      </c>
      <c r="T109" s="26" t="e">
        <f t="shared" si="60"/>
        <v>#REF!</v>
      </c>
      <c r="U109" s="28" t="e">
        <f>IF(Form!#REF!="","",Form!#REF!)</f>
        <v>#REF!</v>
      </c>
      <c r="V109" s="27" t="e">
        <f>VLOOKUP(B109,Table5[],14,FALSE)</f>
        <v>#REF!</v>
      </c>
      <c r="W109" s="26" t="e">
        <f t="shared" si="61"/>
        <v>#REF!</v>
      </c>
      <c r="X109" s="27" t="e">
        <f>VLOOKUP(B109,Table5[],15,FALSE)</f>
        <v>#REF!</v>
      </c>
      <c r="Y109" s="27" t="e">
        <f>IF(U109="",NA(),V109+Form!$B$9*X109/1.128)</f>
        <v>#REF!</v>
      </c>
      <c r="Z109" s="27" t="e">
        <f>IF(U109="",NA(),V109-Form!$B$9*X109/1.128)</f>
        <v>#REF!</v>
      </c>
      <c r="AA109" s="27" t="e">
        <f t="shared" si="73"/>
        <v>#REF!</v>
      </c>
      <c r="AB109" s="26" t="e">
        <f t="shared" si="62"/>
        <v>#REF!</v>
      </c>
      <c r="AC109" s="26" t="e">
        <f t="shared" si="63"/>
        <v>#REF!</v>
      </c>
      <c r="AD109" s="28" t="e">
        <f>IF(Form!#REF!="","",Form!#REF!)</f>
        <v>#REF!</v>
      </c>
      <c r="AE109" s="27" t="e">
        <f>VLOOKUP(B109,Table5[],19,FALSE)</f>
        <v>#REF!</v>
      </c>
      <c r="AF109" s="26" t="e">
        <f t="shared" si="64"/>
        <v>#REF!</v>
      </c>
      <c r="AG109" s="27" t="e">
        <f>VLOOKUP(B109,Table5[],20,FALSE)</f>
        <v>#REF!</v>
      </c>
      <c r="AH109" s="27" t="e">
        <f>IF(AD109="",NA(),AE109+Form!$B$9*AG109/1.128)</f>
        <v>#REF!</v>
      </c>
      <c r="AI109" s="27" t="e">
        <f>IF(AD109="",NA(),AE109-Form!$B$9*AG109/1.128)</f>
        <v>#REF!</v>
      </c>
      <c r="AJ109" s="27" t="e">
        <f t="shared" si="74"/>
        <v>#REF!</v>
      </c>
      <c r="AK109" s="26" t="e">
        <f t="shared" si="65"/>
        <v>#REF!</v>
      </c>
      <c r="AL109" s="26" t="e">
        <f t="shared" si="66"/>
        <v>#REF!</v>
      </c>
      <c r="AM109" s="28" t="e">
        <f>IF(Form!#REF!="","",Form!#REF!)</f>
        <v>#REF!</v>
      </c>
      <c r="AN109" s="27" t="e">
        <f>VLOOKUP(B109,Table5[],24,FALSE)</f>
        <v>#REF!</v>
      </c>
      <c r="AO109" s="26" t="e">
        <f t="shared" si="67"/>
        <v>#REF!</v>
      </c>
      <c r="AP109" s="27" t="e">
        <f>VLOOKUP(B109,Table5[],25,FALSE)</f>
        <v>#REF!</v>
      </c>
      <c r="AQ109" s="27" t="e">
        <f>IF(AM109="",NA(),AN109+Form!$B$9*AP109/1.128)</f>
        <v>#REF!</v>
      </c>
      <c r="AR109" s="27" t="e">
        <f>IF(AM109="",NA(),AN109-Form!$B$9*AP109/1.128)</f>
        <v>#REF!</v>
      </c>
      <c r="AS109" s="27" t="e">
        <f t="shared" si="75"/>
        <v>#REF!</v>
      </c>
      <c r="AT109" s="26" t="e">
        <f t="shared" si="68"/>
        <v>#REF!</v>
      </c>
      <c r="AU109" s="27" t="e">
        <f>VLOOKUP(B109,Table5[],2,FALSE)</f>
        <v>#REF!</v>
      </c>
      <c r="AV109" s="27" t="e">
        <f>VLOOKUP(B109,Table5[],3,FALSE)</f>
        <v>#REF!</v>
      </c>
      <c r="AW109" s="29" t="e">
        <f>IF(Form!#REF!="","",Form!#REF!)</f>
        <v>#REF!</v>
      </c>
    </row>
    <row r="110" spans="1:49">
      <c r="A110" s="26" t="e">
        <f>IF(Form!#REF!="","",Form!#REF!)</f>
        <v>#REF!</v>
      </c>
      <c r="B110" s="26" t="e">
        <f>IF(Form!#REF!="","",Form!#REF!)</f>
        <v>#REF!</v>
      </c>
      <c r="C110" s="26" t="e">
        <f>IF(Form!#REF!="","",Form!#REF!)</f>
        <v>#REF!</v>
      </c>
      <c r="D110" s="27" t="e">
        <f>VLOOKUP(B110,Table5[],4,FALSE)</f>
        <v>#REF!</v>
      </c>
      <c r="E110" s="26" t="e">
        <f t="shared" si="57"/>
        <v>#REF!</v>
      </c>
      <c r="F110" s="27" t="e">
        <f>VLOOKUP(B110,Table5[],5,FALSE)</f>
        <v>#REF!</v>
      </c>
      <c r="G110" s="27" t="e">
        <f>IF(C110="",NA(),D110+Form!$B$9*F110/1.128)</f>
        <v>#REF!</v>
      </c>
      <c r="H110" s="27" t="e">
        <f>IF(C110="",NA(),D110-Form!$B$9*F110/1.128)</f>
        <v>#REF!</v>
      </c>
      <c r="I110" s="27" t="e">
        <f t="shared" si="69"/>
        <v>#REF!</v>
      </c>
      <c r="J110" s="26" t="e">
        <f t="shared" si="70"/>
        <v>#REF!</v>
      </c>
      <c r="K110" s="26" t="e">
        <f t="shared" si="58"/>
        <v>#REF!</v>
      </c>
      <c r="L110" s="28" t="e">
        <f>IF(Form!#REF!="","",Form!#REF!)</f>
        <v>#REF!</v>
      </c>
      <c r="M110" s="27" t="e">
        <f>VLOOKUP(B110,Table5[],9,FALSE)</f>
        <v>#REF!</v>
      </c>
      <c r="N110" s="26" t="e">
        <f t="shared" si="59"/>
        <v>#REF!</v>
      </c>
      <c r="O110" s="27" t="e">
        <f>VLOOKUP(B110,Table5[],10,FALSE)</f>
        <v>#REF!</v>
      </c>
      <c r="P110" s="27" t="e">
        <f>IF(L110="",NA(),M110+Form!$B$9*O110/1.128)</f>
        <v>#REF!</v>
      </c>
      <c r="Q110" s="27" t="e">
        <f>IF(L110="",NA(),M110-Form!$B$9*O110/1.128)</f>
        <v>#REF!</v>
      </c>
      <c r="R110" s="27" t="e">
        <f t="shared" si="71"/>
        <v>#REF!</v>
      </c>
      <c r="S110" s="26" t="e">
        <f t="shared" si="72"/>
        <v>#REF!</v>
      </c>
      <c r="T110" s="26" t="e">
        <f t="shared" si="60"/>
        <v>#REF!</v>
      </c>
      <c r="U110" s="28" t="e">
        <f>IF(Form!#REF!="","",Form!#REF!)</f>
        <v>#REF!</v>
      </c>
      <c r="V110" s="27" t="e">
        <f>VLOOKUP(B110,Table5[],14,FALSE)</f>
        <v>#REF!</v>
      </c>
      <c r="W110" s="26" t="e">
        <f t="shared" si="61"/>
        <v>#REF!</v>
      </c>
      <c r="X110" s="27" t="e">
        <f>VLOOKUP(B110,Table5[],15,FALSE)</f>
        <v>#REF!</v>
      </c>
      <c r="Y110" s="27" t="e">
        <f>IF(U110="",NA(),V110+Form!$B$9*X110/1.128)</f>
        <v>#REF!</v>
      </c>
      <c r="Z110" s="27" t="e">
        <f>IF(U110="",NA(),V110-Form!$B$9*X110/1.128)</f>
        <v>#REF!</v>
      </c>
      <c r="AA110" s="27" t="e">
        <f t="shared" si="73"/>
        <v>#REF!</v>
      </c>
      <c r="AB110" s="26" t="e">
        <f t="shared" si="62"/>
        <v>#REF!</v>
      </c>
      <c r="AC110" s="26" t="e">
        <f t="shared" si="63"/>
        <v>#REF!</v>
      </c>
      <c r="AD110" s="28" t="e">
        <f>IF(Form!#REF!="","",Form!#REF!)</f>
        <v>#REF!</v>
      </c>
      <c r="AE110" s="27" t="e">
        <f>VLOOKUP(B110,Table5[],19,FALSE)</f>
        <v>#REF!</v>
      </c>
      <c r="AF110" s="26" t="e">
        <f t="shared" si="64"/>
        <v>#REF!</v>
      </c>
      <c r="AG110" s="27" t="e">
        <f>VLOOKUP(B110,Table5[],20,FALSE)</f>
        <v>#REF!</v>
      </c>
      <c r="AH110" s="27" t="e">
        <f>IF(AD110="",NA(),AE110+Form!$B$9*AG110/1.128)</f>
        <v>#REF!</v>
      </c>
      <c r="AI110" s="27" t="e">
        <f>IF(AD110="",NA(),AE110-Form!$B$9*AG110/1.128)</f>
        <v>#REF!</v>
      </c>
      <c r="AJ110" s="27" t="e">
        <f t="shared" si="74"/>
        <v>#REF!</v>
      </c>
      <c r="AK110" s="26" t="e">
        <f t="shared" si="65"/>
        <v>#REF!</v>
      </c>
      <c r="AL110" s="26" t="e">
        <f t="shared" si="66"/>
        <v>#REF!</v>
      </c>
      <c r="AM110" s="28" t="e">
        <f>IF(Form!#REF!="","",Form!#REF!)</f>
        <v>#REF!</v>
      </c>
      <c r="AN110" s="27" t="e">
        <f>VLOOKUP(B110,Table5[],24,FALSE)</f>
        <v>#REF!</v>
      </c>
      <c r="AO110" s="26" t="e">
        <f t="shared" si="67"/>
        <v>#REF!</v>
      </c>
      <c r="AP110" s="27" t="e">
        <f>VLOOKUP(B110,Table5[],25,FALSE)</f>
        <v>#REF!</v>
      </c>
      <c r="AQ110" s="27" t="e">
        <f>IF(AM110="",NA(),AN110+Form!$B$9*AP110/1.128)</f>
        <v>#REF!</v>
      </c>
      <c r="AR110" s="27" t="e">
        <f>IF(AM110="",NA(),AN110-Form!$B$9*AP110/1.128)</f>
        <v>#REF!</v>
      </c>
      <c r="AS110" s="27" t="e">
        <f t="shared" si="75"/>
        <v>#REF!</v>
      </c>
      <c r="AT110" s="26" t="e">
        <f t="shared" si="68"/>
        <v>#REF!</v>
      </c>
      <c r="AU110" s="27" t="e">
        <f>VLOOKUP(B110,Table5[],2,FALSE)</f>
        <v>#REF!</v>
      </c>
      <c r="AV110" s="27" t="e">
        <f>VLOOKUP(B110,Table5[],3,FALSE)</f>
        <v>#REF!</v>
      </c>
      <c r="AW110" s="29" t="e">
        <f>IF(Form!#REF!="","",Form!#REF!)</f>
        <v>#REF!</v>
      </c>
    </row>
    <row r="111" spans="1:49">
      <c r="A111" s="26" t="e">
        <f>IF(Form!#REF!="","",Form!#REF!)</f>
        <v>#REF!</v>
      </c>
      <c r="B111" s="26" t="e">
        <f>IF(Form!#REF!="","",Form!#REF!)</f>
        <v>#REF!</v>
      </c>
      <c r="C111" s="26" t="e">
        <f>IF(Form!#REF!="","",Form!#REF!)</f>
        <v>#REF!</v>
      </c>
      <c r="D111" s="27" t="e">
        <f>VLOOKUP(B111,Table5[],4,FALSE)</f>
        <v>#REF!</v>
      </c>
      <c r="E111" s="26" t="e">
        <f t="shared" si="57"/>
        <v>#REF!</v>
      </c>
      <c r="F111" s="27" t="e">
        <f>VLOOKUP(B111,Table5[],5,FALSE)</f>
        <v>#REF!</v>
      </c>
      <c r="G111" s="27" t="e">
        <f>IF(C111="",NA(),D111+Form!$B$9*F111/1.128)</f>
        <v>#REF!</v>
      </c>
      <c r="H111" s="27" t="e">
        <f>IF(C111="",NA(),D111-Form!$B$9*F111/1.128)</f>
        <v>#REF!</v>
      </c>
      <c r="I111" s="27" t="e">
        <f t="shared" si="69"/>
        <v>#REF!</v>
      </c>
      <c r="J111" s="26" t="e">
        <f t="shared" si="70"/>
        <v>#REF!</v>
      </c>
      <c r="K111" s="26" t="e">
        <f t="shared" si="58"/>
        <v>#REF!</v>
      </c>
      <c r="L111" s="28" t="e">
        <f>IF(Form!#REF!="","",Form!#REF!)</f>
        <v>#REF!</v>
      </c>
      <c r="M111" s="27" t="e">
        <f>VLOOKUP(B111,Table5[],9,FALSE)</f>
        <v>#REF!</v>
      </c>
      <c r="N111" s="26" t="e">
        <f t="shared" si="59"/>
        <v>#REF!</v>
      </c>
      <c r="O111" s="27" t="e">
        <f>VLOOKUP(B111,Table5[],10,FALSE)</f>
        <v>#REF!</v>
      </c>
      <c r="P111" s="27" t="e">
        <f>IF(L111="",NA(),M111+Form!$B$9*O111/1.128)</f>
        <v>#REF!</v>
      </c>
      <c r="Q111" s="27" t="e">
        <f>IF(L111="",NA(),M111-Form!$B$9*O111/1.128)</f>
        <v>#REF!</v>
      </c>
      <c r="R111" s="27" t="e">
        <f t="shared" si="71"/>
        <v>#REF!</v>
      </c>
      <c r="S111" s="26" t="e">
        <f t="shared" si="72"/>
        <v>#REF!</v>
      </c>
      <c r="T111" s="26" t="e">
        <f t="shared" si="60"/>
        <v>#REF!</v>
      </c>
      <c r="U111" s="28" t="e">
        <f>IF(Form!#REF!="","",Form!#REF!)</f>
        <v>#REF!</v>
      </c>
      <c r="V111" s="27" t="e">
        <f>VLOOKUP(B111,Table5[],14,FALSE)</f>
        <v>#REF!</v>
      </c>
      <c r="W111" s="26" t="e">
        <f t="shared" si="61"/>
        <v>#REF!</v>
      </c>
      <c r="X111" s="27" t="e">
        <f>VLOOKUP(B111,Table5[],15,FALSE)</f>
        <v>#REF!</v>
      </c>
      <c r="Y111" s="27" t="e">
        <f>IF(U111="",NA(),V111+Form!$B$9*X111/1.128)</f>
        <v>#REF!</v>
      </c>
      <c r="Z111" s="27" t="e">
        <f>IF(U111="",NA(),V111-Form!$B$9*X111/1.128)</f>
        <v>#REF!</v>
      </c>
      <c r="AA111" s="27" t="e">
        <f t="shared" si="73"/>
        <v>#REF!</v>
      </c>
      <c r="AB111" s="26" t="e">
        <f t="shared" si="62"/>
        <v>#REF!</v>
      </c>
      <c r="AC111" s="26" t="e">
        <f t="shared" si="63"/>
        <v>#REF!</v>
      </c>
      <c r="AD111" s="28" t="e">
        <f>IF(Form!#REF!="","",Form!#REF!)</f>
        <v>#REF!</v>
      </c>
      <c r="AE111" s="27" t="e">
        <f>VLOOKUP(B111,Table5[],19,FALSE)</f>
        <v>#REF!</v>
      </c>
      <c r="AF111" s="26" t="e">
        <f t="shared" si="64"/>
        <v>#REF!</v>
      </c>
      <c r="AG111" s="27" t="e">
        <f>VLOOKUP(B111,Table5[],20,FALSE)</f>
        <v>#REF!</v>
      </c>
      <c r="AH111" s="27" t="e">
        <f>IF(AD111="",NA(),AE111+Form!$B$9*AG111/1.128)</f>
        <v>#REF!</v>
      </c>
      <c r="AI111" s="27" t="e">
        <f>IF(AD111="",NA(),AE111-Form!$B$9*AG111/1.128)</f>
        <v>#REF!</v>
      </c>
      <c r="AJ111" s="27" t="e">
        <f t="shared" si="74"/>
        <v>#REF!</v>
      </c>
      <c r="AK111" s="26" t="e">
        <f t="shared" si="65"/>
        <v>#REF!</v>
      </c>
      <c r="AL111" s="26" t="e">
        <f t="shared" si="66"/>
        <v>#REF!</v>
      </c>
      <c r="AM111" s="28" t="e">
        <f>IF(Form!#REF!="","",Form!#REF!)</f>
        <v>#REF!</v>
      </c>
      <c r="AN111" s="27" t="e">
        <f>VLOOKUP(B111,Table5[],24,FALSE)</f>
        <v>#REF!</v>
      </c>
      <c r="AO111" s="26" t="e">
        <f t="shared" si="67"/>
        <v>#REF!</v>
      </c>
      <c r="AP111" s="27" t="e">
        <f>VLOOKUP(B111,Table5[],25,FALSE)</f>
        <v>#REF!</v>
      </c>
      <c r="AQ111" s="27" t="e">
        <f>IF(AM111="",NA(),AN111+Form!$B$9*AP111/1.128)</f>
        <v>#REF!</v>
      </c>
      <c r="AR111" s="27" t="e">
        <f>IF(AM111="",NA(),AN111-Form!$B$9*AP111/1.128)</f>
        <v>#REF!</v>
      </c>
      <c r="AS111" s="27" t="e">
        <f t="shared" si="75"/>
        <v>#REF!</v>
      </c>
      <c r="AT111" s="26" t="e">
        <f t="shared" si="68"/>
        <v>#REF!</v>
      </c>
      <c r="AU111" s="27" t="e">
        <f>VLOOKUP(B111,Table5[],2,FALSE)</f>
        <v>#REF!</v>
      </c>
      <c r="AV111" s="27" t="e">
        <f>VLOOKUP(B111,Table5[],3,FALSE)</f>
        <v>#REF!</v>
      </c>
      <c r="AW111" s="29" t="e">
        <f>IF(Form!#REF!="","",Form!#REF!)</f>
        <v>#REF!</v>
      </c>
    </row>
    <row r="112" spans="1:49">
      <c r="A112" s="26" t="e">
        <f>IF(Form!#REF!="","",Form!#REF!)</f>
        <v>#REF!</v>
      </c>
      <c r="B112" s="26" t="e">
        <f>IF(Form!#REF!="","",Form!#REF!)</f>
        <v>#REF!</v>
      </c>
      <c r="C112" s="26" t="e">
        <f>IF(Form!#REF!="","",Form!#REF!)</f>
        <v>#REF!</v>
      </c>
      <c r="D112" s="27" t="e">
        <f>VLOOKUP(B112,Table5[],4,FALSE)</f>
        <v>#REF!</v>
      </c>
      <c r="E112" s="26" t="e">
        <f t="shared" si="57"/>
        <v>#REF!</v>
      </c>
      <c r="F112" s="27" t="e">
        <f>VLOOKUP(B112,Table5[],5,FALSE)</f>
        <v>#REF!</v>
      </c>
      <c r="G112" s="27" t="e">
        <f>IF(C112="",NA(),D112+Form!$B$9*F112/1.128)</f>
        <v>#REF!</v>
      </c>
      <c r="H112" s="27" t="e">
        <f>IF(C112="",NA(),D112-Form!$B$9*F112/1.128)</f>
        <v>#REF!</v>
      </c>
      <c r="I112" s="27" t="e">
        <f t="shared" si="69"/>
        <v>#REF!</v>
      </c>
      <c r="J112" s="26" t="e">
        <f t="shared" si="70"/>
        <v>#REF!</v>
      </c>
      <c r="K112" s="26" t="e">
        <f t="shared" si="58"/>
        <v>#REF!</v>
      </c>
      <c r="L112" s="28" t="e">
        <f>IF(Form!#REF!="","",Form!#REF!)</f>
        <v>#REF!</v>
      </c>
      <c r="M112" s="27" t="e">
        <f>VLOOKUP(B112,Table5[],9,FALSE)</f>
        <v>#REF!</v>
      </c>
      <c r="N112" s="26" t="e">
        <f t="shared" si="59"/>
        <v>#REF!</v>
      </c>
      <c r="O112" s="27" t="e">
        <f>VLOOKUP(B112,Table5[],10,FALSE)</f>
        <v>#REF!</v>
      </c>
      <c r="P112" s="27" t="e">
        <f>IF(L112="",NA(),M112+Form!$B$9*O112/1.128)</f>
        <v>#REF!</v>
      </c>
      <c r="Q112" s="27" t="e">
        <f>IF(L112="",NA(),M112-Form!$B$9*O112/1.128)</f>
        <v>#REF!</v>
      </c>
      <c r="R112" s="27" t="e">
        <f t="shared" si="71"/>
        <v>#REF!</v>
      </c>
      <c r="S112" s="26" t="e">
        <f t="shared" si="72"/>
        <v>#REF!</v>
      </c>
      <c r="T112" s="26" t="e">
        <f t="shared" si="60"/>
        <v>#REF!</v>
      </c>
      <c r="U112" s="28" t="e">
        <f>IF(Form!#REF!="","",Form!#REF!)</f>
        <v>#REF!</v>
      </c>
      <c r="V112" s="27" t="e">
        <f>VLOOKUP(B112,Table5[],14,FALSE)</f>
        <v>#REF!</v>
      </c>
      <c r="W112" s="26" t="e">
        <f t="shared" si="61"/>
        <v>#REF!</v>
      </c>
      <c r="X112" s="27" t="e">
        <f>VLOOKUP(B112,Table5[],15,FALSE)</f>
        <v>#REF!</v>
      </c>
      <c r="Y112" s="27" t="e">
        <f>IF(U112="",NA(),V112+Form!$B$9*X112/1.128)</f>
        <v>#REF!</v>
      </c>
      <c r="Z112" s="27" t="e">
        <f>IF(U112="",NA(),V112-Form!$B$9*X112/1.128)</f>
        <v>#REF!</v>
      </c>
      <c r="AA112" s="27" t="e">
        <f t="shared" si="73"/>
        <v>#REF!</v>
      </c>
      <c r="AB112" s="26" t="e">
        <f t="shared" si="62"/>
        <v>#REF!</v>
      </c>
      <c r="AC112" s="26" t="e">
        <f t="shared" si="63"/>
        <v>#REF!</v>
      </c>
      <c r="AD112" s="28" t="e">
        <f>IF(Form!#REF!="","",Form!#REF!)</f>
        <v>#REF!</v>
      </c>
      <c r="AE112" s="27" t="e">
        <f>VLOOKUP(B112,Table5[],19,FALSE)</f>
        <v>#REF!</v>
      </c>
      <c r="AF112" s="26" t="e">
        <f t="shared" si="64"/>
        <v>#REF!</v>
      </c>
      <c r="AG112" s="27" t="e">
        <f>VLOOKUP(B112,Table5[],20,FALSE)</f>
        <v>#REF!</v>
      </c>
      <c r="AH112" s="27" t="e">
        <f>IF(AD112="",NA(),AE112+Form!$B$9*AG112/1.128)</f>
        <v>#REF!</v>
      </c>
      <c r="AI112" s="27" t="e">
        <f>IF(AD112="",NA(),AE112-Form!$B$9*AG112/1.128)</f>
        <v>#REF!</v>
      </c>
      <c r="AJ112" s="27" t="e">
        <f t="shared" si="74"/>
        <v>#REF!</v>
      </c>
      <c r="AK112" s="26" t="e">
        <f t="shared" si="65"/>
        <v>#REF!</v>
      </c>
      <c r="AL112" s="26" t="e">
        <f t="shared" si="66"/>
        <v>#REF!</v>
      </c>
      <c r="AM112" s="28" t="e">
        <f>IF(Form!#REF!="","",Form!#REF!)</f>
        <v>#REF!</v>
      </c>
      <c r="AN112" s="27" t="e">
        <f>VLOOKUP(B112,Table5[],24,FALSE)</f>
        <v>#REF!</v>
      </c>
      <c r="AO112" s="26" t="e">
        <f t="shared" si="67"/>
        <v>#REF!</v>
      </c>
      <c r="AP112" s="27" t="e">
        <f>VLOOKUP(B112,Table5[],25,FALSE)</f>
        <v>#REF!</v>
      </c>
      <c r="AQ112" s="27" t="e">
        <f>IF(AM112="",NA(),AN112+Form!$B$9*AP112/1.128)</f>
        <v>#REF!</v>
      </c>
      <c r="AR112" s="27" t="e">
        <f>IF(AM112="",NA(),AN112-Form!$B$9*AP112/1.128)</f>
        <v>#REF!</v>
      </c>
      <c r="AS112" s="27" t="e">
        <f t="shared" si="75"/>
        <v>#REF!</v>
      </c>
      <c r="AT112" s="26" t="e">
        <f t="shared" si="68"/>
        <v>#REF!</v>
      </c>
      <c r="AU112" s="27" t="e">
        <f>VLOOKUP(B112,Table5[],2,FALSE)</f>
        <v>#REF!</v>
      </c>
      <c r="AV112" s="27" t="e">
        <f>VLOOKUP(B112,Table5[],3,FALSE)</f>
        <v>#REF!</v>
      </c>
      <c r="AW112" s="29" t="e">
        <f>IF(Form!#REF!="","",Form!#REF!)</f>
        <v>#REF!</v>
      </c>
    </row>
    <row r="113" spans="1:49">
      <c r="A113" s="26" t="e">
        <f>IF(Form!#REF!="","",Form!#REF!)</f>
        <v>#REF!</v>
      </c>
      <c r="B113" s="26" t="e">
        <f>IF(Form!#REF!="","",Form!#REF!)</f>
        <v>#REF!</v>
      </c>
      <c r="C113" s="26" t="e">
        <f>IF(Form!#REF!="","",Form!#REF!)</f>
        <v>#REF!</v>
      </c>
      <c r="D113" s="27" t="e">
        <f>VLOOKUP(B113,Table5[],4,FALSE)</f>
        <v>#REF!</v>
      </c>
      <c r="E113" s="26" t="e">
        <f t="shared" si="57"/>
        <v>#REF!</v>
      </c>
      <c r="F113" s="27" t="e">
        <f>VLOOKUP(B113,Table5[],5,FALSE)</f>
        <v>#REF!</v>
      </c>
      <c r="G113" s="27" t="e">
        <f>IF(C113="",NA(),D113+Form!$B$9*F113/1.128)</f>
        <v>#REF!</v>
      </c>
      <c r="H113" s="27" t="e">
        <f>IF(C113="",NA(),D113-Form!$B$9*F113/1.128)</f>
        <v>#REF!</v>
      </c>
      <c r="I113" s="27" t="e">
        <f t="shared" si="69"/>
        <v>#REF!</v>
      </c>
      <c r="J113" s="26" t="e">
        <f t="shared" si="70"/>
        <v>#REF!</v>
      </c>
      <c r="K113" s="26" t="e">
        <f t="shared" si="58"/>
        <v>#REF!</v>
      </c>
      <c r="L113" s="28" t="e">
        <f>IF(Form!#REF!="","",Form!#REF!)</f>
        <v>#REF!</v>
      </c>
      <c r="M113" s="27" t="e">
        <f>VLOOKUP(B113,Table5[],9,FALSE)</f>
        <v>#REF!</v>
      </c>
      <c r="N113" s="26" t="e">
        <f t="shared" si="59"/>
        <v>#REF!</v>
      </c>
      <c r="O113" s="27" t="e">
        <f>VLOOKUP(B113,Table5[],10,FALSE)</f>
        <v>#REF!</v>
      </c>
      <c r="P113" s="27" t="e">
        <f>IF(L113="",NA(),M113+Form!$B$9*O113/1.128)</f>
        <v>#REF!</v>
      </c>
      <c r="Q113" s="27" t="e">
        <f>IF(L113="",NA(),M113-Form!$B$9*O113/1.128)</f>
        <v>#REF!</v>
      </c>
      <c r="R113" s="27" t="e">
        <f t="shared" si="71"/>
        <v>#REF!</v>
      </c>
      <c r="S113" s="26" t="e">
        <f t="shared" si="72"/>
        <v>#REF!</v>
      </c>
      <c r="T113" s="26" t="e">
        <f t="shared" si="60"/>
        <v>#REF!</v>
      </c>
      <c r="U113" s="28" t="e">
        <f>IF(Form!#REF!="","",Form!#REF!)</f>
        <v>#REF!</v>
      </c>
      <c r="V113" s="27" t="e">
        <f>VLOOKUP(B113,Table5[],14,FALSE)</f>
        <v>#REF!</v>
      </c>
      <c r="W113" s="26" t="e">
        <f t="shared" si="61"/>
        <v>#REF!</v>
      </c>
      <c r="X113" s="27" t="e">
        <f>VLOOKUP(B113,Table5[],15,FALSE)</f>
        <v>#REF!</v>
      </c>
      <c r="Y113" s="27" t="e">
        <f>IF(U113="",NA(),V113+Form!$B$9*X113/1.128)</f>
        <v>#REF!</v>
      </c>
      <c r="Z113" s="27" t="e">
        <f>IF(U113="",NA(),V113-Form!$B$9*X113/1.128)</f>
        <v>#REF!</v>
      </c>
      <c r="AA113" s="27" t="e">
        <f t="shared" si="73"/>
        <v>#REF!</v>
      </c>
      <c r="AB113" s="26" t="e">
        <f t="shared" si="62"/>
        <v>#REF!</v>
      </c>
      <c r="AC113" s="26" t="e">
        <f t="shared" si="63"/>
        <v>#REF!</v>
      </c>
      <c r="AD113" s="28" t="e">
        <f>IF(Form!#REF!="","",Form!#REF!)</f>
        <v>#REF!</v>
      </c>
      <c r="AE113" s="27" t="e">
        <f>VLOOKUP(B113,Table5[],19,FALSE)</f>
        <v>#REF!</v>
      </c>
      <c r="AF113" s="26" t="e">
        <f t="shared" si="64"/>
        <v>#REF!</v>
      </c>
      <c r="AG113" s="27" t="e">
        <f>VLOOKUP(B113,Table5[],20,FALSE)</f>
        <v>#REF!</v>
      </c>
      <c r="AH113" s="27" t="e">
        <f>IF(AD113="",NA(),AE113+Form!$B$9*AG113/1.128)</f>
        <v>#REF!</v>
      </c>
      <c r="AI113" s="27" t="e">
        <f>IF(AD113="",NA(),AE113-Form!$B$9*AG113/1.128)</f>
        <v>#REF!</v>
      </c>
      <c r="AJ113" s="27" t="e">
        <f t="shared" si="74"/>
        <v>#REF!</v>
      </c>
      <c r="AK113" s="26" t="e">
        <f t="shared" si="65"/>
        <v>#REF!</v>
      </c>
      <c r="AL113" s="26" t="e">
        <f t="shared" si="66"/>
        <v>#REF!</v>
      </c>
      <c r="AM113" s="28" t="e">
        <f>IF(Form!#REF!="","",Form!#REF!)</f>
        <v>#REF!</v>
      </c>
      <c r="AN113" s="27" t="e">
        <f>VLOOKUP(B113,Table5[],24,FALSE)</f>
        <v>#REF!</v>
      </c>
      <c r="AO113" s="26" t="e">
        <f t="shared" si="67"/>
        <v>#REF!</v>
      </c>
      <c r="AP113" s="27" t="e">
        <f>VLOOKUP(B113,Table5[],25,FALSE)</f>
        <v>#REF!</v>
      </c>
      <c r="AQ113" s="27" t="e">
        <f>IF(AM113="",NA(),AN113+Form!$B$9*AP113/1.128)</f>
        <v>#REF!</v>
      </c>
      <c r="AR113" s="27" t="e">
        <f>IF(AM113="",NA(),AN113-Form!$B$9*AP113/1.128)</f>
        <v>#REF!</v>
      </c>
      <c r="AS113" s="27" t="e">
        <f t="shared" si="75"/>
        <v>#REF!</v>
      </c>
      <c r="AT113" s="26" t="e">
        <f t="shared" si="68"/>
        <v>#REF!</v>
      </c>
      <c r="AU113" s="27" t="e">
        <f>VLOOKUP(B113,Table5[],2,FALSE)</f>
        <v>#REF!</v>
      </c>
      <c r="AV113" s="27" t="e">
        <f>VLOOKUP(B113,Table5[],3,FALSE)</f>
        <v>#REF!</v>
      </c>
      <c r="AW113" s="29" t="e">
        <f>IF(Form!#REF!="","",Form!#REF!)</f>
        <v>#REF!</v>
      </c>
    </row>
    <row r="114" spans="1:49">
      <c r="A114" s="26" t="e">
        <f>IF(Form!#REF!="","",Form!#REF!)</f>
        <v>#REF!</v>
      </c>
      <c r="B114" s="26" t="e">
        <f>IF(Form!#REF!="","",Form!#REF!)</f>
        <v>#REF!</v>
      </c>
      <c r="C114" s="26" t="e">
        <f>IF(Form!#REF!="","",Form!#REF!)</f>
        <v>#REF!</v>
      </c>
      <c r="D114" s="27" t="e">
        <f>VLOOKUP(B114,Table5[],4,FALSE)</f>
        <v>#REF!</v>
      </c>
      <c r="E114" s="26" t="e">
        <f t="shared" si="57"/>
        <v>#REF!</v>
      </c>
      <c r="F114" s="27" t="e">
        <f>VLOOKUP(B114,Table5[],5,FALSE)</f>
        <v>#REF!</v>
      </c>
      <c r="G114" s="27" t="e">
        <f>IF(C114="",NA(),D114+Form!$B$9*F114/1.128)</f>
        <v>#REF!</v>
      </c>
      <c r="H114" s="27" t="e">
        <f>IF(C114="",NA(),D114-Form!$B$9*F114/1.128)</f>
        <v>#REF!</v>
      </c>
      <c r="I114" s="27" t="e">
        <f t="shared" si="69"/>
        <v>#REF!</v>
      </c>
      <c r="J114" s="26" t="e">
        <f t="shared" si="70"/>
        <v>#REF!</v>
      </c>
      <c r="K114" s="26" t="e">
        <f t="shared" si="58"/>
        <v>#REF!</v>
      </c>
      <c r="L114" s="28" t="e">
        <f>IF(Form!#REF!="","",Form!#REF!)</f>
        <v>#REF!</v>
      </c>
      <c r="M114" s="27" t="e">
        <f>VLOOKUP(B114,Table5[],9,FALSE)</f>
        <v>#REF!</v>
      </c>
      <c r="N114" s="26" t="e">
        <f t="shared" si="59"/>
        <v>#REF!</v>
      </c>
      <c r="O114" s="27" t="e">
        <f>VLOOKUP(B114,Table5[],10,FALSE)</f>
        <v>#REF!</v>
      </c>
      <c r="P114" s="27" t="e">
        <f>IF(L114="",NA(),M114+Form!$B$9*O114/1.128)</f>
        <v>#REF!</v>
      </c>
      <c r="Q114" s="27" t="e">
        <f>IF(L114="",NA(),M114-Form!$B$9*O114/1.128)</f>
        <v>#REF!</v>
      </c>
      <c r="R114" s="27" t="e">
        <f t="shared" si="71"/>
        <v>#REF!</v>
      </c>
      <c r="S114" s="26" t="e">
        <f t="shared" si="72"/>
        <v>#REF!</v>
      </c>
      <c r="T114" s="26" t="e">
        <f t="shared" si="60"/>
        <v>#REF!</v>
      </c>
      <c r="U114" s="28" t="e">
        <f>IF(Form!#REF!="","",Form!#REF!)</f>
        <v>#REF!</v>
      </c>
      <c r="V114" s="27" t="e">
        <f>VLOOKUP(B114,Table5[],14,FALSE)</f>
        <v>#REF!</v>
      </c>
      <c r="W114" s="26" t="e">
        <f t="shared" si="61"/>
        <v>#REF!</v>
      </c>
      <c r="X114" s="27" t="e">
        <f>VLOOKUP(B114,Table5[],15,FALSE)</f>
        <v>#REF!</v>
      </c>
      <c r="Y114" s="27" t="e">
        <f>IF(U114="",NA(),V114+Form!$B$9*X114/1.128)</f>
        <v>#REF!</v>
      </c>
      <c r="Z114" s="27" t="e">
        <f>IF(U114="",NA(),V114-Form!$B$9*X114/1.128)</f>
        <v>#REF!</v>
      </c>
      <c r="AA114" s="27" t="e">
        <f t="shared" si="73"/>
        <v>#REF!</v>
      </c>
      <c r="AB114" s="26" t="e">
        <f t="shared" si="62"/>
        <v>#REF!</v>
      </c>
      <c r="AC114" s="26" t="e">
        <f t="shared" si="63"/>
        <v>#REF!</v>
      </c>
      <c r="AD114" s="28" t="e">
        <f>IF(Form!#REF!="","",Form!#REF!)</f>
        <v>#REF!</v>
      </c>
      <c r="AE114" s="27" t="e">
        <f>VLOOKUP(B114,Table5[],19,FALSE)</f>
        <v>#REF!</v>
      </c>
      <c r="AF114" s="26" t="e">
        <f t="shared" si="64"/>
        <v>#REF!</v>
      </c>
      <c r="AG114" s="27" t="e">
        <f>VLOOKUP(B114,Table5[],20,FALSE)</f>
        <v>#REF!</v>
      </c>
      <c r="AH114" s="27" t="e">
        <f>IF(AD114="",NA(),AE114+Form!$B$9*AG114/1.128)</f>
        <v>#REF!</v>
      </c>
      <c r="AI114" s="27" t="e">
        <f>IF(AD114="",NA(),AE114-Form!$B$9*AG114/1.128)</f>
        <v>#REF!</v>
      </c>
      <c r="AJ114" s="27" t="e">
        <f t="shared" si="74"/>
        <v>#REF!</v>
      </c>
      <c r="AK114" s="26" t="e">
        <f t="shared" si="65"/>
        <v>#REF!</v>
      </c>
      <c r="AL114" s="26" t="e">
        <f t="shared" si="66"/>
        <v>#REF!</v>
      </c>
      <c r="AM114" s="28" t="e">
        <f>IF(Form!#REF!="","",Form!#REF!)</f>
        <v>#REF!</v>
      </c>
      <c r="AN114" s="27" t="e">
        <f>VLOOKUP(B114,Table5[],24,FALSE)</f>
        <v>#REF!</v>
      </c>
      <c r="AO114" s="26" t="e">
        <f t="shared" si="67"/>
        <v>#REF!</v>
      </c>
      <c r="AP114" s="27" t="e">
        <f>VLOOKUP(B114,Table5[],25,FALSE)</f>
        <v>#REF!</v>
      </c>
      <c r="AQ114" s="27" t="e">
        <f>IF(AM114="",NA(),AN114+Form!$B$9*AP114/1.128)</f>
        <v>#REF!</v>
      </c>
      <c r="AR114" s="27" t="e">
        <f>IF(AM114="",NA(),AN114-Form!$B$9*AP114/1.128)</f>
        <v>#REF!</v>
      </c>
      <c r="AS114" s="27" t="e">
        <f t="shared" si="75"/>
        <v>#REF!</v>
      </c>
      <c r="AT114" s="26" t="e">
        <f t="shared" si="68"/>
        <v>#REF!</v>
      </c>
      <c r="AU114" s="27" t="e">
        <f>VLOOKUP(B114,Table5[],2,FALSE)</f>
        <v>#REF!</v>
      </c>
      <c r="AV114" s="27" t="e">
        <f>VLOOKUP(B114,Table5[],3,FALSE)</f>
        <v>#REF!</v>
      </c>
      <c r="AW114" s="29" t="e">
        <f>IF(Form!#REF!="","",Form!#REF!)</f>
        <v>#REF!</v>
      </c>
    </row>
    <row r="115" spans="1:49">
      <c r="A115" s="26" t="e">
        <f>IF(Form!#REF!="","",Form!#REF!)</f>
        <v>#REF!</v>
      </c>
      <c r="B115" s="26" t="e">
        <f>IF(Form!#REF!="","",Form!#REF!)</f>
        <v>#REF!</v>
      </c>
      <c r="C115" s="26" t="e">
        <f>IF(Form!#REF!="","",Form!#REF!)</f>
        <v>#REF!</v>
      </c>
      <c r="D115" s="27" t="e">
        <f>VLOOKUP(B115,Table5[],4,FALSE)</f>
        <v>#REF!</v>
      </c>
      <c r="E115" s="26" t="e">
        <f t="shared" si="57"/>
        <v>#REF!</v>
      </c>
      <c r="F115" s="27" t="e">
        <f>VLOOKUP(B115,Table5[],5,FALSE)</f>
        <v>#REF!</v>
      </c>
      <c r="G115" s="27" t="e">
        <f>IF(C115="",NA(),D115+Form!$B$9*F115/1.128)</f>
        <v>#REF!</v>
      </c>
      <c r="H115" s="27" t="e">
        <f>IF(C115="",NA(),D115-Form!$B$9*F115/1.128)</f>
        <v>#REF!</v>
      </c>
      <c r="I115" s="27" t="e">
        <f t="shared" si="69"/>
        <v>#REF!</v>
      </c>
      <c r="J115" s="26" t="e">
        <f t="shared" si="70"/>
        <v>#REF!</v>
      </c>
      <c r="K115" s="26" t="e">
        <f t="shared" si="58"/>
        <v>#REF!</v>
      </c>
      <c r="L115" s="28" t="e">
        <f>IF(Form!#REF!="","",Form!#REF!)</f>
        <v>#REF!</v>
      </c>
      <c r="M115" s="27" t="e">
        <f>VLOOKUP(B115,Table5[],9,FALSE)</f>
        <v>#REF!</v>
      </c>
      <c r="N115" s="26" t="e">
        <f t="shared" si="59"/>
        <v>#REF!</v>
      </c>
      <c r="O115" s="27" t="e">
        <f>VLOOKUP(B115,Table5[],10,FALSE)</f>
        <v>#REF!</v>
      </c>
      <c r="P115" s="27" t="e">
        <f>IF(L115="",NA(),M115+Form!$B$9*O115/1.128)</f>
        <v>#REF!</v>
      </c>
      <c r="Q115" s="27" t="e">
        <f>IF(L115="",NA(),M115-Form!$B$9*O115/1.128)</f>
        <v>#REF!</v>
      </c>
      <c r="R115" s="27" t="e">
        <f t="shared" si="71"/>
        <v>#REF!</v>
      </c>
      <c r="S115" s="26" t="e">
        <f t="shared" si="72"/>
        <v>#REF!</v>
      </c>
      <c r="T115" s="26" t="e">
        <f t="shared" si="60"/>
        <v>#REF!</v>
      </c>
      <c r="U115" s="28" t="e">
        <f>IF(Form!#REF!="","",Form!#REF!)</f>
        <v>#REF!</v>
      </c>
      <c r="V115" s="27" t="e">
        <f>VLOOKUP(B115,Table5[],14,FALSE)</f>
        <v>#REF!</v>
      </c>
      <c r="W115" s="26" t="e">
        <f t="shared" si="61"/>
        <v>#REF!</v>
      </c>
      <c r="X115" s="27" t="e">
        <f>VLOOKUP(B115,Table5[],15,FALSE)</f>
        <v>#REF!</v>
      </c>
      <c r="Y115" s="27" t="e">
        <f>IF(U115="",NA(),V115+Form!$B$9*X115/1.128)</f>
        <v>#REF!</v>
      </c>
      <c r="Z115" s="27" t="e">
        <f>IF(U115="",NA(),V115-Form!$B$9*X115/1.128)</f>
        <v>#REF!</v>
      </c>
      <c r="AA115" s="27" t="e">
        <f t="shared" si="73"/>
        <v>#REF!</v>
      </c>
      <c r="AB115" s="26" t="e">
        <f t="shared" si="62"/>
        <v>#REF!</v>
      </c>
      <c r="AC115" s="26" t="e">
        <f t="shared" si="63"/>
        <v>#REF!</v>
      </c>
      <c r="AD115" s="28" t="e">
        <f>IF(Form!#REF!="","",Form!#REF!)</f>
        <v>#REF!</v>
      </c>
      <c r="AE115" s="27" t="e">
        <f>VLOOKUP(B115,Table5[],19,FALSE)</f>
        <v>#REF!</v>
      </c>
      <c r="AF115" s="26" t="e">
        <f t="shared" si="64"/>
        <v>#REF!</v>
      </c>
      <c r="AG115" s="27" t="e">
        <f>VLOOKUP(B115,Table5[],20,FALSE)</f>
        <v>#REF!</v>
      </c>
      <c r="AH115" s="27" t="e">
        <f>IF(AD115="",NA(),AE115+Form!$B$9*AG115/1.128)</f>
        <v>#REF!</v>
      </c>
      <c r="AI115" s="27" t="e">
        <f>IF(AD115="",NA(),AE115-Form!$B$9*AG115/1.128)</f>
        <v>#REF!</v>
      </c>
      <c r="AJ115" s="27" t="e">
        <f t="shared" si="74"/>
        <v>#REF!</v>
      </c>
      <c r="AK115" s="26" t="e">
        <f t="shared" si="65"/>
        <v>#REF!</v>
      </c>
      <c r="AL115" s="26" t="e">
        <f t="shared" si="66"/>
        <v>#REF!</v>
      </c>
      <c r="AM115" s="28" t="e">
        <f>IF(Form!#REF!="","",Form!#REF!)</f>
        <v>#REF!</v>
      </c>
      <c r="AN115" s="27" t="e">
        <f>VLOOKUP(B115,Table5[],24,FALSE)</f>
        <v>#REF!</v>
      </c>
      <c r="AO115" s="26" t="e">
        <f t="shared" si="67"/>
        <v>#REF!</v>
      </c>
      <c r="AP115" s="27" t="e">
        <f>VLOOKUP(B115,Table5[],25,FALSE)</f>
        <v>#REF!</v>
      </c>
      <c r="AQ115" s="27" t="e">
        <f>IF(AM115="",NA(),AN115+Form!$B$9*AP115/1.128)</f>
        <v>#REF!</v>
      </c>
      <c r="AR115" s="27" t="e">
        <f>IF(AM115="",NA(),AN115-Form!$B$9*AP115/1.128)</f>
        <v>#REF!</v>
      </c>
      <c r="AS115" s="27" t="e">
        <f t="shared" si="75"/>
        <v>#REF!</v>
      </c>
      <c r="AT115" s="26" t="e">
        <f t="shared" si="68"/>
        <v>#REF!</v>
      </c>
      <c r="AU115" s="27" t="e">
        <f>VLOOKUP(B115,Table5[],2,FALSE)</f>
        <v>#REF!</v>
      </c>
      <c r="AV115" s="27" t="e">
        <f>VLOOKUP(B115,Table5[],3,FALSE)</f>
        <v>#REF!</v>
      </c>
      <c r="AW115" s="29" t="e">
        <f>IF(Form!#REF!="","",Form!#REF!)</f>
        <v>#REF!</v>
      </c>
    </row>
    <row r="116" spans="1:49">
      <c r="A116" s="26" t="e">
        <f>IF(Form!#REF!="","",Form!#REF!)</f>
        <v>#REF!</v>
      </c>
      <c r="B116" s="26" t="e">
        <f>IF(Form!#REF!="","",Form!#REF!)</f>
        <v>#REF!</v>
      </c>
      <c r="C116" s="26" t="e">
        <f>IF(Form!#REF!="","",Form!#REF!)</f>
        <v>#REF!</v>
      </c>
      <c r="D116" s="27" t="e">
        <f>VLOOKUP(B116,Table5[],4,FALSE)</f>
        <v>#REF!</v>
      </c>
      <c r="E116" s="26" t="e">
        <f t="shared" si="57"/>
        <v>#REF!</v>
      </c>
      <c r="F116" s="27" t="e">
        <f>VLOOKUP(B116,Table5[],5,FALSE)</f>
        <v>#REF!</v>
      </c>
      <c r="G116" s="27" t="e">
        <f>IF(C116="",NA(),D116+Form!$B$9*F116/1.128)</f>
        <v>#REF!</v>
      </c>
      <c r="H116" s="27" t="e">
        <f>IF(C116="",NA(),D116-Form!$B$9*F116/1.128)</f>
        <v>#REF!</v>
      </c>
      <c r="I116" s="27" t="e">
        <f t="shared" si="69"/>
        <v>#REF!</v>
      </c>
      <c r="J116" s="26" t="e">
        <f t="shared" si="70"/>
        <v>#REF!</v>
      </c>
      <c r="K116" s="26" t="e">
        <f t="shared" si="58"/>
        <v>#REF!</v>
      </c>
      <c r="L116" s="28" t="e">
        <f>IF(Form!#REF!="","",Form!#REF!)</f>
        <v>#REF!</v>
      </c>
      <c r="M116" s="27" t="e">
        <f>VLOOKUP(B116,Table5[],9,FALSE)</f>
        <v>#REF!</v>
      </c>
      <c r="N116" s="26" t="e">
        <f t="shared" si="59"/>
        <v>#REF!</v>
      </c>
      <c r="O116" s="27" t="e">
        <f>VLOOKUP(B116,Table5[],10,FALSE)</f>
        <v>#REF!</v>
      </c>
      <c r="P116" s="27" t="e">
        <f>IF(L116="",NA(),M116+Form!$B$9*O116/1.128)</f>
        <v>#REF!</v>
      </c>
      <c r="Q116" s="27" t="e">
        <f>IF(L116="",NA(),M116-Form!$B$9*O116/1.128)</f>
        <v>#REF!</v>
      </c>
      <c r="R116" s="27" t="e">
        <f t="shared" si="71"/>
        <v>#REF!</v>
      </c>
      <c r="S116" s="26" t="e">
        <f t="shared" si="72"/>
        <v>#REF!</v>
      </c>
      <c r="T116" s="26" t="e">
        <f t="shared" si="60"/>
        <v>#REF!</v>
      </c>
      <c r="U116" s="28" t="e">
        <f>IF(Form!#REF!="","",Form!#REF!)</f>
        <v>#REF!</v>
      </c>
      <c r="V116" s="27" t="e">
        <f>VLOOKUP(B116,Table5[],14,FALSE)</f>
        <v>#REF!</v>
      </c>
      <c r="W116" s="26" t="e">
        <f t="shared" si="61"/>
        <v>#REF!</v>
      </c>
      <c r="X116" s="27" t="e">
        <f>VLOOKUP(B116,Table5[],15,FALSE)</f>
        <v>#REF!</v>
      </c>
      <c r="Y116" s="27" t="e">
        <f>IF(U116="",NA(),V116+Form!$B$9*X116/1.128)</f>
        <v>#REF!</v>
      </c>
      <c r="Z116" s="27" t="e">
        <f>IF(U116="",NA(),V116-Form!$B$9*X116/1.128)</f>
        <v>#REF!</v>
      </c>
      <c r="AA116" s="27" t="e">
        <f t="shared" si="73"/>
        <v>#REF!</v>
      </c>
      <c r="AB116" s="26" t="e">
        <f t="shared" si="62"/>
        <v>#REF!</v>
      </c>
      <c r="AC116" s="26" t="e">
        <f t="shared" si="63"/>
        <v>#REF!</v>
      </c>
      <c r="AD116" s="28" t="e">
        <f>IF(Form!#REF!="","",Form!#REF!)</f>
        <v>#REF!</v>
      </c>
      <c r="AE116" s="27" t="e">
        <f>VLOOKUP(B116,Table5[],19,FALSE)</f>
        <v>#REF!</v>
      </c>
      <c r="AF116" s="26" t="e">
        <f t="shared" si="64"/>
        <v>#REF!</v>
      </c>
      <c r="AG116" s="27" t="e">
        <f>VLOOKUP(B116,Table5[],20,FALSE)</f>
        <v>#REF!</v>
      </c>
      <c r="AH116" s="27" t="e">
        <f>IF(AD116="",NA(),AE116+Form!$B$9*AG116/1.128)</f>
        <v>#REF!</v>
      </c>
      <c r="AI116" s="27" t="e">
        <f>IF(AD116="",NA(),AE116-Form!$B$9*AG116/1.128)</f>
        <v>#REF!</v>
      </c>
      <c r="AJ116" s="27" t="e">
        <f t="shared" si="74"/>
        <v>#REF!</v>
      </c>
      <c r="AK116" s="26" t="e">
        <f t="shared" si="65"/>
        <v>#REF!</v>
      </c>
      <c r="AL116" s="26" t="e">
        <f t="shared" si="66"/>
        <v>#REF!</v>
      </c>
      <c r="AM116" s="28" t="e">
        <f>IF(Form!#REF!="","",Form!#REF!)</f>
        <v>#REF!</v>
      </c>
      <c r="AN116" s="27" t="e">
        <f>VLOOKUP(B116,Table5[],24,FALSE)</f>
        <v>#REF!</v>
      </c>
      <c r="AO116" s="26" t="e">
        <f t="shared" si="67"/>
        <v>#REF!</v>
      </c>
      <c r="AP116" s="27" t="e">
        <f>VLOOKUP(B116,Table5[],25,FALSE)</f>
        <v>#REF!</v>
      </c>
      <c r="AQ116" s="27" t="e">
        <f>IF(AM116="",NA(),AN116+Form!$B$9*AP116/1.128)</f>
        <v>#REF!</v>
      </c>
      <c r="AR116" s="27" t="e">
        <f>IF(AM116="",NA(),AN116-Form!$B$9*AP116/1.128)</f>
        <v>#REF!</v>
      </c>
      <c r="AS116" s="27" t="e">
        <f t="shared" si="75"/>
        <v>#REF!</v>
      </c>
      <c r="AT116" s="26" t="e">
        <f t="shared" si="68"/>
        <v>#REF!</v>
      </c>
      <c r="AU116" s="27" t="e">
        <f>VLOOKUP(B116,Table5[],2,FALSE)</f>
        <v>#REF!</v>
      </c>
      <c r="AV116" s="27" t="e">
        <f>VLOOKUP(B116,Table5[],3,FALSE)</f>
        <v>#REF!</v>
      </c>
      <c r="AW116" s="29" t="e">
        <f>IF(Form!#REF!="","",Form!#REF!)</f>
        <v>#REF!</v>
      </c>
    </row>
    <row r="117" spans="1:49">
      <c r="A117" s="26" t="e">
        <f>IF(Form!#REF!="","",Form!#REF!)</f>
        <v>#REF!</v>
      </c>
      <c r="B117" s="26" t="e">
        <f>IF(Form!#REF!="","",Form!#REF!)</f>
        <v>#REF!</v>
      </c>
      <c r="C117" s="26" t="e">
        <f>IF(Form!#REF!="","",Form!#REF!)</f>
        <v>#REF!</v>
      </c>
      <c r="D117" s="27" t="e">
        <f>VLOOKUP(B117,Table5[],4,FALSE)</f>
        <v>#REF!</v>
      </c>
      <c r="E117" s="26" t="e">
        <f t="shared" si="57"/>
        <v>#REF!</v>
      </c>
      <c r="F117" s="27" t="e">
        <f>VLOOKUP(B117,Table5[],5,FALSE)</f>
        <v>#REF!</v>
      </c>
      <c r="G117" s="27" t="e">
        <f>IF(C117="",NA(),D117+Form!$B$9*F117/1.128)</f>
        <v>#REF!</v>
      </c>
      <c r="H117" s="27" t="e">
        <f>IF(C117="",NA(),D117-Form!$B$9*F117/1.128)</f>
        <v>#REF!</v>
      </c>
      <c r="I117" s="27" t="e">
        <f t="shared" si="69"/>
        <v>#REF!</v>
      </c>
      <c r="J117" s="26" t="e">
        <f t="shared" si="70"/>
        <v>#REF!</v>
      </c>
      <c r="K117" s="26" t="e">
        <f t="shared" si="58"/>
        <v>#REF!</v>
      </c>
      <c r="L117" s="28" t="e">
        <f>IF(Form!#REF!="","",Form!#REF!)</f>
        <v>#REF!</v>
      </c>
      <c r="M117" s="27" t="e">
        <f>VLOOKUP(B117,Table5[],9,FALSE)</f>
        <v>#REF!</v>
      </c>
      <c r="N117" s="26" t="e">
        <f t="shared" si="59"/>
        <v>#REF!</v>
      </c>
      <c r="O117" s="27" t="e">
        <f>VLOOKUP(B117,Table5[],10,FALSE)</f>
        <v>#REF!</v>
      </c>
      <c r="P117" s="27" t="e">
        <f>IF(L117="",NA(),M117+Form!$B$9*O117/1.128)</f>
        <v>#REF!</v>
      </c>
      <c r="Q117" s="27" t="e">
        <f>IF(L117="",NA(),M117-Form!$B$9*O117/1.128)</f>
        <v>#REF!</v>
      </c>
      <c r="R117" s="27" t="e">
        <f t="shared" si="71"/>
        <v>#REF!</v>
      </c>
      <c r="S117" s="26" t="e">
        <f t="shared" si="72"/>
        <v>#REF!</v>
      </c>
      <c r="T117" s="26" t="e">
        <f t="shared" si="60"/>
        <v>#REF!</v>
      </c>
      <c r="U117" s="28" t="e">
        <f>IF(Form!#REF!="","",Form!#REF!)</f>
        <v>#REF!</v>
      </c>
      <c r="V117" s="27" t="e">
        <f>VLOOKUP(B117,Table5[],14,FALSE)</f>
        <v>#REF!</v>
      </c>
      <c r="W117" s="26" t="e">
        <f t="shared" si="61"/>
        <v>#REF!</v>
      </c>
      <c r="X117" s="27" t="e">
        <f>VLOOKUP(B117,Table5[],15,FALSE)</f>
        <v>#REF!</v>
      </c>
      <c r="Y117" s="27" t="e">
        <f>IF(U117="",NA(),V117+Form!$B$9*X117/1.128)</f>
        <v>#REF!</v>
      </c>
      <c r="Z117" s="27" t="e">
        <f>IF(U117="",NA(),V117-Form!$B$9*X117/1.128)</f>
        <v>#REF!</v>
      </c>
      <c r="AA117" s="27" t="e">
        <f t="shared" si="73"/>
        <v>#REF!</v>
      </c>
      <c r="AB117" s="26" t="e">
        <f t="shared" si="62"/>
        <v>#REF!</v>
      </c>
      <c r="AC117" s="26" t="e">
        <f t="shared" si="63"/>
        <v>#REF!</v>
      </c>
      <c r="AD117" s="28" t="e">
        <f>IF(Form!#REF!="","",Form!#REF!)</f>
        <v>#REF!</v>
      </c>
      <c r="AE117" s="27" t="e">
        <f>VLOOKUP(B117,Table5[],19,FALSE)</f>
        <v>#REF!</v>
      </c>
      <c r="AF117" s="26" t="e">
        <f t="shared" si="64"/>
        <v>#REF!</v>
      </c>
      <c r="AG117" s="27" t="e">
        <f>VLOOKUP(B117,Table5[],20,FALSE)</f>
        <v>#REF!</v>
      </c>
      <c r="AH117" s="27" t="e">
        <f>IF(AD117="",NA(),AE117+Form!$B$9*AG117/1.128)</f>
        <v>#REF!</v>
      </c>
      <c r="AI117" s="27" t="e">
        <f>IF(AD117="",NA(),AE117-Form!$B$9*AG117/1.128)</f>
        <v>#REF!</v>
      </c>
      <c r="AJ117" s="27" t="e">
        <f t="shared" si="74"/>
        <v>#REF!</v>
      </c>
      <c r="AK117" s="26" t="e">
        <f t="shared" si="65"/>
        <v>#REF!</v>
      </c>
      <c r="AL117" s="26" t="e">
        <f t="shared" si="66"/>
        <v>#REF!</v>
      </c>
      <c r="AM117" s="28" t="e">
        <f>IF(Form!#REF!="","",Form!#REF!)</f>
        <v>#REF!</v>
      </c>
      <c r="AN117" s="27" t="e">
        <f>VLOOKUP(B117,Table5[],24,FALSE)</f>
        <v>#REF!</v>
      </c>
      <c r="AO117" s="26" t="e">
        <f t="shared" si="67"/>
        <v>#REF!</v>
      </c>
      <c r="AP117" s="27" t="e">
        <f>VLOOKUP(B117,Table5[],25,FALSE)</f>
        <v>#REF!</v>
      </c>
      <c r="AQ117" s="27" t="e">
        <f>IF(AM117="",NA(),AN117+Form!$B$9*AP117/1.128)</f>
        <v>#REF!</v>
      </c>
      <c r="AR117" s="27" t="e">
        <f>IF(AM117="",NA(),AN117-Form!$B$9*AP117/1.128)</f>
        <v>#REF!</v>
      </c>
      <c r="AS117" s="27" t="e">
        <f t="shared" si="75"/>
        <v>#REF!</v>
      </c>
      <c r="AT117" s="26" t="e">
        <f t="shared" si="68"/>
        <v>#REF!</v>
      </c>
      <c r="AU117" s="27" t="e">
        <f>VLOOKUP(B117,Table5[],2,FALSE)</f>
        <v>#REF!</v>
      </c>
      <c r="AV117" s="27" t="e">
        <f>VLOOKUP(B117,Table5[],3,FALSE)</f>
        <v>#REF!</v>
      </c>
      <c r="AW117" s="29" t="e">
        <f>IF(Form!#REF!="","",Form!#REF!)</f>
        <v>#REF!</v>
      </c>
    </row>
    <row r="118" spans="1:49">
      <c r="A118" s="26" t="e">
        <f>IF(Form!#REF!="","",Form!#REF!)</f>
        <v>#REF!</v>
      </c>
      <c r="B118" s="26" t="e">
        <f>IF(Form!#REF!="","",Form!#REF!)</f>
        <v>#REF!</v>
      </c>
      <c r="C118" s="26" t="e">
        <f>IF(Form!#REF!="","",Form!#REF!)</f>
        <v>#REF!</v>
      </c>
      <c r="D118" s="27" t="e">
        <f>VLOOKUP(B118,Table5[],4,FALSE)</f>
        <v>#REF!</v>
      </c>
      <c r="E118" s="26" t="e">
        <f t="shared" si="57"/>
        <v>#REF!</v>
      </c>
      <c r="F118" s="27" t="e">
        <f>VLOOKUP(B118,Table5[],5,FALSE)</f>
        <v>#REF!</v>
      </c>
      <c r="G118" s="27" t="e">
        <f>IF(C118="",NA(),D118+Form!$B$9*F118/1.128)</f>
        <v>#REF!</v>
      </c>
      <c r="H118" s="27" t="e">
        <f>IF(C118="",NA(),D118-Form!$B$9*F118/1.128)</f>
        <v>#REF!</v>
      </c>
      <c r="I118" s="27" t="e">
        <f t="shared" si="69"/>
        <v>#REF!</v>
      </c>
      <c r="J118" s="26" t="e">
        <f t="shared" si="70"/>
        <v>#REF!</v>
      </c>
      <c r="K118" s="26" t="e">
        <f t="shared" si="58"/>
        <v>#REF!</v>
      </c>
      <c r="L118" s="28" t="e">
        <f>IF(Form!#REF!="","",Form!#REF!)</f>
        <v>#REF!</v>
      </c>
      <c r="M118" s="27" t="e">
        <f>VLOOKUP(B118,Table5[],9,FALSE)</f>
        <v>#REF!</v>
      </c>
      <c r="N118" s="26" t="e">
        <f t="shared" si="59"/>
        <v>#REF!</v>
      </c>
      <c r="O118" s="27" t="e">
        <f>VLOOKUP(B118,Table5[],10,FALSE)</f>
        <v>#REF!</v>
      </c>
      <c r="P118" s="27" t="e">
        <f>IF(L118="",NA(),M118+Form!$B$9*O118/1.128)</f>
        <v>#REF!</v>
      </c>
      <c r="Q118" s="27" t="e">
        <f>IF(L118="",NA(),M118-Form!$B$9*O118/1.128)</f>
        <v>#REF!</v>
      </c>
      <c r="R118" s="27" t="e">
        <f t="shared" si="71"/>
        <v>#REF!</v>
      </c>
      <c r="S118" s="26" t="e">
        <f t="shared" si="72"/>
        <v>#REF!</v>
      </c>
      <c r="T118" s="26" t="e">
        <f t="shared" si="60"/>
        <v>#REF!</v>
      </c>
      <c r="U118" s="28" t="e">
        <f>IF(Form!#REF!="","",Form!#REF!)</f>
        <v>#REF!</v>
      </c>
      <c r="V118" s="27" t="e">
        <f>VLOOKUP(B118,Table5[],14,FALSE)</f>
        <v>#REF!</v>
      </c>
      <c r="W118" s="26" t="e">
        <f t="shared" si="61"/>
        <v>#REF!</v>
      </c>
      <c r="X118" s="27" t="e">
        <f>VLOOKUP(B118,Table5[],15,FALSE)</f>
        <v>#REF!</v>
      </c>
      <c r="Y118" s="27" t="e">
        <f>IF(U118="",NA(),V118+Form!$B$9*X118/1.128)</f>
        <v>#REF!</v>
      </c>
      <c r="Z118" s="27" t="e">
        <f>IF(U118="",NA(),V118-Form!$B$9*X118/1.128)</f>
        <v>#REF!</v>
      </c>
      <c r="AA118" s="27" t="e">
        <f t="shared" si="73"/>
        <v>#REF!</v>
      </c>
      <c r="AB118" s="26" t="e">
        <f t="shared" si="62"/>
        <v>#REF!</v>
      </c>
      <c r="AC118" s="26" t="e">
        <f t="shared" si="63"/>
        <v>#REF!</v>
      </c>
      <c r="AD118" s="28" t="e">
        <f>IF(Form!#REF!="","",Form!#REF!)</f>
        <v>#REF!</v>
      </c>
      <c r="AE118" s="27" t="e">
        <f>VLOOKUP(B118,Table5[],19,FALSE)</f>
        <v>#REF!</v>
      </c>
      <c r="AF118" s="26" t="e">
        <f t="shared" si="64"/>
        <v>#REF!</v>
      </c>
      <c r="AG118" s="27" t="e">
        <f>VLOOKUP(B118,Table5[],20,FALSE)</f>
        <v>#REF!</v>
      </c>
      <c r="AH118" s="27" t="e">
        <f>IF(AD118="",NA(),AE118+Form!$B$9*AG118/1.128)</f>
        <v>#REF!</v>
      </c>
      <c r="AI118" s="27" t="e">
        <f>IF(AD118="",NA(),AE118-Form!$B$9*AG118/1.128)</f>
        <v>#REF!</v>
      </c>
      <c r="AJ118" s="27" t="e">
        <f t="shared" si="74"/>
        <v>#REF!</v>
      </c>
      <c r="AK118" s="26" t="e">
        <f t="shared" si="65"/>
        <v>#REF!</v>
      </c>
      <c r="AL118" s="26" t="e">
        <f t="shared" si="66"/>
        <v>#REF!</v>
      </c>
      <c r="AM118" s="28" t="e">
        <f>IF(Form!#REF!="","",Form!#REF!)</f>
        <v>#REF!</v>
      </c>
      <c r="AN118" s="27" t="e">
        <f>VLOOKUP(B118,Table5[],24,FALSE)</f>
        <v>#REF!</v>
      </c>
      <c r="AO118" s="26" t="e">
        <f t="shared" si="67"/>
        <v>#REF!</v>
      </c>
      <c r="AP118" s="27" t="e">
        <f>VLOOKUP(B118,Table5[],25,FALSE)</f>
        <v>#REF!</v>
      </c>
      <c r="AQ118" s="27" t="e">
        <f>IF(AM118="",NA(),AN118+Form!$B$9*AP118/1.128)</f>
        <v>#REF!</v>
      </c>
      <c r="AR118" s="27" t="e">
        <f>IF(AM118="",NA(),AN118-Form!$B$9*AP118/1.128)</f>
        <v>#REF!</v>
      </c>
      <c r="AS118" s="27" t="e">
        <f t="shared" si="75"/>
        <v>#REF!</v>
      </c>
      <c r="AT118" s="26" t="e">
        <f t="shared" si="68"/>
        <v>#REF!</v>
      </c>
      <c r="AU118" s="27" t="e">
        <f>VLOOKUP(B118,Table5[],2,FALSE)</f>
        <v>#REF!</v>
      </c>
      <c r="AV118" s="27" t="e">
        <f>VLOOKUP(B118,Table5[],3,FALSE)</f>
        <v>#REF!</v>
      </c>
      <c r="AW118" s="29" t="e">
        <f>IF(Form!#REF!="","",Form!#REF!)</f>
        <v>#REF!</v>
      </c>
    </row>
    <row r="119" spans="1:49">
      <c r="A119" s="26" t="e">
        <f>IF(Form!#REF!="","",Form!#REF!)</f>
        <v>#REF!</v>
      </c>
      <c r="B119" s="26" t="e">
        <f>IF(Form!#REF!="","",Form!#REF!)</f>
        <v>#REF!</v>
      </c>
      <c r="C119" s="26" t="e">
        <f>IF(Form!#REF!="","",Form!#REF!)</f>
        <v>#REF!</v>
      </c>
      <c r="D119" s="27" t="e">
        <f>VLOOKUP(B119,Table5[],4,FALSE)</f>
        <v>#REF!</v>
      </c>
      <c r="E119" s="26" t="e">
        <f t="shared" si="57"/>
        <v>#REF!</v>
      </c>
      <c r="F119" s="27" t="e">
        <f>VLOOKUP(B119,Table5[],5,FALSE)</f>
        <v>#REF!</v>
      </c>
      <c r="G119" s="27" t="e">
        <f>IF(C119="",NA(),D119+Form!$B$9*F119/1.128)</f>
        <v>#REF!</v>
      </c>
      <c r="H119" s="27" t="e">
        <f>IF(C119="",NA(),D119-Form!$B$9*F119/1.128)</f>
        <v>#REF!</v>
      </c>
      <c r="I119" s="27" t="e">
        <f t="shared" si="69"/>
        <v>#REF!</v>
      </c>
      <c r="J119" s="26" t="e">
        <f t="shared" si="70"/>
        <v>#REF!</v>
      </c>
      <c r="K119" s="26" t="e">
        <f t="shared" si="58"/>
        <v>#REF!</v>
      </c>
      <c r="L119" s="28" t="e">
        <f>IF(Form!#REF!="","",Form!#REF!)</f>
        <v>#REF!</v>
      </c>
      <c r="M119" s="27" t="e">
        <f>VLOOKUP(B119,Table5[],9,FALSE)</f>
        <v>#REF!</v>
      </c>
      <c r="N119" s="26" t="e">
        <f t="shared" si="59"/>
        <v>#REF!</v>
      </c>
      <c r="O119" s="27" t="e">
        <f>VLOOKUP(B119,Table5[],10,FALSE)</f>
        <v>#REF!</v>
      </c>
      <c r="P119" s="27" t="e">
        <f>IF(L119="",NA(),M119+Form!$B$9*O119/1.128)</f>
        <v>#REF!</v>
      </c>
      <c r="Q119" s="27" t="e">
        <f>IF(L119="",NA(),M119-Form!$B$9*O119/1.128)</f>
        <v>#REF!</v>
      </c>
      <c r="R119" s="27" t="e">
        <f t="shared" si="71"/>
        <v>#REF!</v>
      </c>
      <c r="S119" s="26" t="e">
        <f t="shared" si="72"/>
        <v>#REF!</v>
      </c>
      <c r="T119" s="26" t="e">
        <f t="shared" si="60"/>
        <v>#REF!</v>
      </c>
      <c r="U119" s="28" t="e">
        <f>IF(Form!#REF!="","",Form!#REF!)</f>
        <v>#REF!</v>
      </c>
      <c r="V119" s="27" t="e">
        <f>VLOOKUP(B119,Table5[],14,FALSE)</f>
        <v>#REF!</v>
      </c>
      <c r="W119" s="26" t="e">
        <f t="shared" si="61"/>
        <v>#REF!</v>
      </c>
      <c r="X119" s="27" t="e">
        <f>VLOOKUP(B119,Table5[],15,FALSE)</f>
        <v>#REF!</v>
      </c>
      <c r="Y119" s="27" t="e">
        <f>IF(U119="",NA(),V119+Form!$B$9*X119/1.128)</f>
        <v>#REF!</v>
      </c>
      <c r="Z119" s="27" t="e">
        <f>IF(U119="",NA(),V119-Form!$B$9*X119/1.128)</f>
        <v>#REF!</v>
      </c>
      <c r="AA119" s="27" t="e">
        <f t="shared" si="73"/>
        <v>#REF!</v>
      </c>
      <c r="AB119" s="26" t="e">
        <f t="shared" si="62"/>
        <v>#REF!</v>
      </c>
      <c r="AC119" s="26" t="e">
        <f t="shared" si="63"/>
        <v>#REF!</v>
      </c>
      <c r="AD119" s="28" t="e">
        <f>IF(Form!#REF!="","",Form!#REF!)</f>
        <v>#REF!</v>
      </c>
      <c r="AE119" s="27" t="e">
        <f>VLOOKUP(B119,Table5[],19,FALSE)</f>
        <v>#REF!</v>
      </c>
      <c r="AF119" s="26" t="e">
        <f t="shared" si="64"/>
        <v>#REF!</v>
      </c>
      <c r="AG119" s="27" t="e">
        <f>VLOOKUP(B119,Table5[],20,FALSE)</f>
        <v>#REF!</v>
      </c>
      <c r="AH119" s="27" t="e">
        <f>IF(AD119="",NA(),AE119+Form!$B$9*AG119/1.128)</f>
        <v>#REF!</v>
      </c>
      <c r="AI119" s="27" t="e">
        <f>IF(AD119="",NA(),AE119-Form!$B$9*AG119/1.128)</f>
        <v>#REF!</v>
      </c>
      <c r="AJ119" s="27" t="e">
        <f t="shared" si="74"/>
        <v>#REF!</v>
      </c>
      <c r="AK119" s="26" t="e">
        <f t="shared" si="65"/>
        <v>#REF!</v>
      </c>
      <c r="AL119" s="26" t="e">
        <f t="shared" si="66"/>
        <v>#REF!</v>
      </c>
      <c r="AM119" s="28" t="e">
        <f>IF(Form!#REF!="","",Form!#REF!)</f>
        <v>#REF!</v>
      </c>
      <c r="AN119" s="27" t="e">
        <f>VLOOKUP(B119,Table5[],24,FALSE)</f>
        <v>#REF!</v>
      </c>
      <c r="AO119" s="26" t="e">
        <f t="shared" si="67"/>
        <v>#REF!</v>
      </c>
      <c r="AP119" s="27" t="e">
        <f>VLOOKUP(B119,Table5[],25,FALSE)</f>
        <v>#REF!</v>
      </c>
      <c r="AQ119" s="27" t="e">
        <f>IF(AM119="",NA(),AN119+Form!$B$9*AP119/1.128)</f>
        <v>#REF!</v>
      </c>
      <c r="AR119" s="27" t="e">
        <f>IF(AM119="",NA(),AN119-Form!$B$9*AP119/1.128)</f>
        <v>#REF!</v>
      </c>
      <c r="AS119" s="27" t="e">
        <f t="shared" si="75"/>
        <v>#REF!</v>
      </c>
      <c r="AT119" s="26" t="e">
        <f t="shared" si="68"/>
        <v>#REF!</v>
      </c>
      <c r="AU119" s="27" t="e">
        <f>VLOOKUP(B119,Table5[],2,FALSE)</f>
        <v>#REF!</v>
      </c>
      <c r="AV119" s="27" t="e">
        <f>VLOOKUP(B119,Table5[],3,FALSE)</f>
        <v>#REF!</v>
      </c>
      <c r="AW119" s="29" t="e">
        <f>IF(Form!#REF!="","",Form!#REF!)</f>
        <v>#REF!</v>
      </c>
    </row>
    <row r="120" spans="1:49">
      <c r="A120" s="26" t="e">
        <f>IF(Form!#REF!="","",Form!#REF!)</f>
        <v>#REF!</v>
      </c>
      <c r="B120" s="26" t="e">
        <f>IF(Form!#REF!="","",Form!#REF!)</f>
        <v>#REF!</v>
      </c>
      <c r="C120" s="26" t="e">
        <f>IF(Form!#REF!="","",Form!#REF!)</f>
        <v>#REF!</v>
      </c>
      <c r="D120" s="27" t="e">
        <f>VLOOKUP(B120,Table5[],4,FALSE)</f>
        <v>#REF!</v>
      </c>
      <c r="E120" s="26" t="e">
        <f t="shared" si="57"/>
        <v>#REF!</v>
      </c>
      <c r="F120" s="27" t="e">
        <f>VLOOKUP(B120,Table5[],5,FALSE)</f>
        <v>#REF!</v>
      </c>
      <c r="G120" s="27" t="e">
        <f>IF(C120="",NA(),D120+Form!$B$9*F120/1.128)</f>
        <v>#REF!</v>
      </c>
      <c r="H120" s="27" t="e">
        <f>IF(C120="",NA(),D120-Form!$B$9*F120/1.128)</f>
        <v>#REF!</v>
      </c>
      <c r="I120" s="27" t="e">
        <f t="shared" si="69"/>
        <v>#REF!</v>
      </c>
      <c r="J120" s="26" t="e">
        <f t="shared" si="70"/>
        <v>#REF!</v>
      </c>
      <c r="K120" s="26" t="e">
        <f t="shared" si="58"/>
        <v>#REF!</v>
      </c>
      <c r="L120" s="28" t="e">
        <f>IF(Form!#REF!="","",Form!#REF!)</f>
        <v>#REF!</v>
      </c>
      <c r="M120" s="27" t="e">
        <f>VLOOKUP(B120,Table5[],9,FALSE)</f>
        <v>#REF!</v>
      </c>
      <c r="N120" s="26" t="e">
        <f t="shared" si="59"/>
        <v>#REF!</v>
      </c>
      <c r="O120" s="27" t="e">
        <f>VLOOKUP(B120,Table5[],10,FALSE)</f>
        <v>#REF!</v>
      </c>
      <c r="P120" s="27" t="e">
        <f>IF(L120="",NA(),M120+Form!$B$9*O120/1.128)</f>
        <v>#REF!</v>
      </c>
      <c r="Q120" s="27" t="e">
        <f>IF(L120="",NA(),M120-Form!$B$9*O120/1.128)</f>
        <v>#REF!</v>
      </c>
      <c r="R120" s="27" t="e">
        <f t="shared" si="71"/>
        <v>#REF!</v>
      </c>
      <c r="S120" s="26" t="e">
        <f t="shared" si="72"/>
        <v>#REF!</v>
      </c>
      <c r="T120" s="26" t="e">
        <f t="shared" si="60"/>
        <v>#REF!</v>
      </c>
      <c r="U120" s="28" t="e">
        <f>IF(Form!#REF!="","",Form!#REF!)</f>
        <v>#REF!</v>
      </c>
      <c r="V120" s="27" t="e">
        <f>VLOOKUP(B120,Table5[],14,FALSE)</f>
        <v>#REF!</v>
      </c>
      <c r="W120" s="26" t="e">
        <f t="shared" si="61"/>
        <v>#REF!</v>
      </c>
      <c r="X120" s="27" t="e">
        <f>VLOOKUP(B120,Table5[],15,FALSE)</f>
        <v>#REF!</v>
      </c>
      <c r="Y120" s="27" t="e">
        <f>IF(U120="",NA(),V120+Form!$B$9*X120/1.128)</f>
        <v>#REF!</v>
      </c>
      <c r="Z120" s="27" t="e">
        <f>IF(U120="",NA(),V120-Form!$B$9*X120/1.128)</f>
        <v>#REF!</v>
      </c>
      <c r="AA120" s="27" t="e">
        <f t="shared" si="73"/>
        <v>#REF!</v>
      </c>
      <c r="AB120" s="26" t="e">
        <f t="shared" si="62"/>
        <v>#REF!</v>
      </c>
      <c r="AC120" s="26" t="e">
        <f t="shared" si="63"/>
        <v>#REF!</v>
      </c>
      <c r="AD120" s="28" t="e">
        <f>IF(Form!#REF!="","",Form!#REF!)</f>
        <v>#REF!</v>
      </c>
      <c r="AE120" s="27" t="e">
        <f>VLOOKUP(B120,Table5[],19,FALSE)</f>
        <v>#REF!</v>
      </c>
      <c r="AF120" s="26" t="e">
        <f t="shared" si="64"/>
        <v>#REF!</v>
      </c>
      <c r="AG120" s="27" t="e">
        <f>VLOOKUP(B120,Table5[],20,FALSE)</f>
        <v>#REF!</v>
      </c>
      <c r="AH120" s="27" t="e">
        <f>IF(AD120="",NA(),AE120+Form!$B$9*AG120/1.128)</f>
        <v>#REF!</v>
      </c>
      <c r="AI120" s="27" t="e">
        <f>IF(AD120="",NA(),AE120-Form!$B$9*AG120/1.128)</f>
        <v>#REF!</v>
      </c>
      <c r="AJ120" s="27" t="e">
        <f t="shared" si="74"/>
        <v>#REF!</v>
      </c>
      <c r="AK120" s="26" t="e">
        <f t="shared" si="65"/>
        <v>#REF!</v>
      </c>
      <c r="AL120" s="26" t="e">
        <f t="shared" si="66"/>
        <v>#REF!</v>
      </c>
      <c r="AM120" s="28" t="e">
        <f>IF(Form!#REF!="","",Form!#REF!)</f>
        <v>#REF!</v>
      </c>
      <c r="AN120" s="27" t="e">
        <f>VLOOKUP(B120,Table5[],24,FALSE)</f>
        <v>#REF!</v>
      </c>
      <c r="AO120" s="26" t="e">
        <f t="shared" si="67"/>
        <v>#REF!</v>
      </c>
      <c r="AP120" s="27" t="e">
        <f>VLOOKUP(B120,Table5[],25,FALSE)</f>
        <v>#REF!</v>
      </c>
      <c r="AQ120" s="27" t="e">
        <f>IF(AM120="",NA(),AN120+Form!$B$9*AP120/1.128)</f>
        <v>#REF!</v>
      </c>
      <c r="AR120" s="27" t="e">
        <f>IF(AM120="",NA(),AN120-Form!$B$9*AP120/1.128)</f>
        <v>#REF!</v>
      </c>
      <c r="AS120" s="27" t="e">
        <f t="shared" si="75"/>
        <v>#REF!</v>
      </c>
      <c r="AT120" s="26" t="e">
        <f t="shared" si="68"/>
        <v>#REF!</v>
      </c>
      <c r="AU120" s="27" t="e">
        <f>VLOOKUP(B120,Table5[],2,FALSE)</f>
        <v>#REF!</v>
      </c>
      <c r="AV120" s="27" t="e">
        <f>VLOOKUP(B120,Table5[],3,FALSE)</f>
        <v>#REF!</v>
      </c>
      <c r="AW120" s="29" t="e">
        <f>IF(Form!#REF!="","",Form!#REF!)</f>
        <v>#REF!</v>
      </c>
    </row>
    <row r="121" spans="1:49">
      <c r="A121" s="26" t="e">
        <f>IF(Form!#REF!="","",Form!#REF!)</f>
        <v>#REF!</v>
      </c>
      <c r="B121" s="26" t="e">
        <f>IF(Form!#REF!="","",Form!#REF!)</f>
        <v>#REF!</v>
      </c>
      <c r="C121" s="26" t="e">
        <f>IF(Form!#REF!="","",Form!#REF!)</f>
        <v>#REF!</v>
      </c>
      <c r="D121" s="27" t="e">
        <f>VLOOKUP(B121,Table5[],4,FALSE)</f>
        <v>#REF!</v>
      </c>
      <c r="E121" s="26" t="e">
        <f t="shared" si="57"/>
        <v>#REF!</v>
      </c>
      <c r="F121" s="27" t="e">
        <f>VLOOKUP(B121,Table5[],5,FALSE)</f>
        <v>#REF!</v>
      </c>
      <c r="G121" s="27" t="e">
        <f>IF(C121="",NA(),D121+Form!$B$9*F121/1.128)</f>
        <v>#REF!</v>
      </c>
      <c r="H121" s="27" t="e">
        <f>IF(C121="",NA(),D121-Form!$B$9*F121/1.128)</f>
        <v>#REF!</v>
      </c>
      <c r="I121" s="27" t="e">
        <f t="shared" si="69"/>
        <v>#REF!</v>
      </c>
      <c r="J121" s="26" t="e">
        <f t="shared" si="70"/>
        <v>#REF!</v>
      </c>
      <c r="K121" s="26" t="e">
        <f t="shared" si="58"/>
        <v>#REF!</v>
      </c>
      <c r="L121" s="28" t="e">
        <f>IF(Form!#REF!="","",Form!#REF!)</f>
        <v>#REF!</v>
      </c>
      <c r="M121" s="27" t="e">
        <f>VLOOKUP(B121,Table5[],9,FALSE)</f>
        <v>#REF!</v>
      </c>
      <c r="N121" s="26" t="e">
        <f t="shared" si="59"/>
        <v>#REF!</v>
      </c>
      <c r="O121" s="27" t="e">
        <f>VLOOKUP(B121,Table5[],10,FALSE)</f>
        <v>#REF!</v>
      </c>
      <c r="P121" s="27" t="e">
        <f>IF(L121="",NA(),M121+Form!$B$9*O121/1.128)</f>
        <v>#REF!</v>
      </c>
      <c r="Q121" s="27" t="e">
        <f>IF(L121="",NA(),M121-Form!$B$9*O121/1.128)</f>
        <v>#REF!</v>
      </c>
      <c r="R121" s="27" t="e">
        <f t="shared" si="71"/>
        <v>#REF!</v>
      </c>
      <c r="S121" s="26" t="e">
        <f t="shared" si="72"/>
        <v>#REF!</v>
      </c>
      <c r="T121" s="26" t="e">
        <f t="shared" si="60"/>
        <v>#REF!</v>
      </c>
      <c r="U121" s="28" t="e">
        <f>IF(Form!#REF!="","",Form!#REF!)</f>
        <v>#REF!</v>
      </c>
      <c r="V121" s="27" t="e">
        <f>VLOOKUP(B121,Table5[],14,FALSE)</f>
        <v>#REF!</v>
      </c>
      <c r="W121" s="26" t="e">
        <f t="shared" si="61"/>
        <v>#REF!</v>
      </c>
      <c r="X121" s="27" t="e">
        <f>VLOOKUP(B121,Table5[],15,FALSE)</f>
        <v>#REF!</v>
      </c>
      <c r="Y121" s="27" t="e">
        <f>IF(U121="",NA(),V121+Form!$B$9*X121/1.128)</f>
        <v>#REF!</v>
      </c>
      <c r="Z121" s="27" t="e">
        <f>IF(U121="",NA(),V121-Form!$B$9*X121/1.128)</f>
        <v>#REF!</v>
      </c>
      <c r="AA121" s="27" t="e">
        <f t="shared" si="73"/>
        <v>#REF!</v>
      </c>
      <c r="AB121" s="26" t="e">
        <f t="shared" si="62"/>
        <v>#REF!</v>
      </c>
      <c r="AC121" s="26" t="e">
        <f t="shared" si="63"/>
        <v>#REF!</v>
      </c>
      <c r="AD121" s="28" t="e">
        <f>IF(Form!#REF!="","",Form!#REF!)</f>
        <v>#REF!</v>
      </c>
      <c r="AE121" s="27" t="e">
        <f>VLOOKUP(B121,Table5[],19,FALSE)</f>
        <v>#REF!</v>
      </c>
      <c r="AF121" s="26" t="e">
        <f t="shared" si="64"/>
        <v>#REF!</v>
      </c>
      <c r="AG121" s="27" t="e">
        <f>VLOOKUP(B121,Table5[],20,FALSE)</f>
        <v>#REF!</v>
      </c>
      <c r="AH121" s="27" t="e">
        <f>IF(AD121="",NA(),AE121+Form!$B$9*AG121/1.128)</f>
        <v>#REF!</v>
      </c>
      <c r="AI121" s="27" t="e">
        <f>IF(AD121="",NA(),AE121-Form!$B$9*AG121/1.128)</f>
        <v>#REF!</v>
      </c>
      <c r="AJ121" s="27" t="e">
        <f t="shared" si="74"/>
        <v>#REF!</v>
      </c>
      <c r="AK121" s="26" t="e">
        <f t="shared" si="65"/>
        <v>#REF!</v>
      </c>
      <c r="AL121" s="26" t="e">
        <f t="shared" si="66"/>
        <v>#REF!</v>
      </c>
      <c r="AM121" s="28" t="e">
        <f>IF(Form!#REF!="","",Form!#REF!)</f>
        <v>#REF!</v>
      </c>
      <c r="AN121" s="27" t="e">
        <f>VLOOKUP(B121,Table5[],24,FALSE)</f>
        <v>#REF!</v>
      </c>
      <c r="AO121" s="26" t="e">
        <f t="shared" si="67"/>
        <v>#REF!</v>
      </c>
      <c r="AP121" s="27" t="e">
        <f>VLOOKUP(B121,Table5[],25,FALSE)</f>
        <v>#REF!</v>
      </c>
      <c r="AQ121" s="27" t="e">
        <f>IF(AM121="",NA(),AN121+Form!$B$9*AP121/1.128)</f>
        <v>#REF!</v>
      </c>
      <c r="AR121" s="27" t="e">
        <f>IF(AM121="",NA(),AN121-Form!$B$9*AP121/1.128)</f>
        <v>#REF!</v>
      </c>
      <c r="AS121" s="27" t="e">
        <f t="shared" si="75"/>
        <v>#REF!</v>
      </c>
      <c r="AT121" s="26" t="e">
        <f t="shared" si="68"/>
        <v>#REF!</v>
      </c>
      <c r="AU121" s="27" t="e">
        <f>VLOOKUP(B121,Table5[],2,FALSE)</f>
        <v>#REF!</v>
      </c>
      <c r="AV121" s="27" t="e">
        <f>VLOOKUP(B121,Table5[],3,FALSE)</f>
        <v>#REF!</v>
      </c>
      <c r="AW121" s="29" t="e">
        <f>IF(Form!#REF!="","",Form!#REF!)</f>
        <v>#REF!</v>
      </c>
    </row>
    <row r="122" spans="1:49">
      <c r="A122" s="26" t="e">
        <f>IF(Form!#REF!="","",Form!#REF!)</f>
        <v>#REF!</v>
      </c>
      <c r="B122" s="26" t="e">
        <f>IF(Form!#REF!="","",Form!#REF!)</f>
        <v>#REF!</v>
      </c>
      <c r="C122" s="26" t="e">
        <f>IF(Form!#REF!="","",Form!#REF!)</f>
        <v>#REF!</v>
      </c>
      <c r="D122" s="27" t="e">
        <f>VLOOKUP(B122,Table5[],4,FALSE)</f>
        <v>#REF!</v>
      </c>
      <c r="E122" s="26" t="e">
        <f t="shared" si="57"/>
        <v>#REF!</v>
      </c>
      <c r="F122" s="27" t="e">
        <f>VLOOKUP(B122,Table5[],5,FALSE)</f>
        <v>#REF!</v>
      </c>
      <c r="G122" s="27" t="e">
        <f>IF(C122="",NA(),D122+Form!$B$9*F122/1.128)</f>
        <v>#REF!</v>
      </c>
      <c r="H122" s="27" t="e">
        <f>IF(C122="",NA(),D122-Form!$B$9*F122/1.128)</f>
        <v>#REF!</v>
      </c>
      <c r="I122" s="27" t="e">
        <f t="shared" si="69"/>
        <v>#REF!</v>
      </c>
      <c r="J122" s="26" t="e">
        <f t="shared" si="70"/>
        <v>#REF!</v>
      </c>
      <c r="K122" s="26" t="e">
        <f t="shared" si="58"/>
        <v>#REF!</v>
      </c>
      <c r="L122" s="28" t="e">
        <f>IF(Form!#REF!="","",Form!#REF!)</f>
        <v>#REF!</v>
      </c>
      <c r="M122" s="27" t="e">
        <f>VLOOKUP(B122,Table5[],9,FALSE)</f>
        <v>#REF!</v>
      </c>
      <c r="N122" s="26" t="e">
        <f t="shared" si="59"/>
        <v>#REF!</v>
      </c>
      <c r="O122" s="27" t="e">
        <f>VLOOKUP(B122,Table5[],10,FALSE)</f>
        <v>#REF!</v>
      </c>
      <c r="P122" s="27" t="e">
        <f>IF(L122="",NA(),M122+Form!$B$9*O122/1.128)</f>
        <v>#REF!</v>
      </c>
      <c r="Q122" s="27" t="e">
        <f>IF(L122="",NA(),M122-Form!$B$9*O122/1.128)</f>
        <v>#REF!</v>
      </c>
      <c r="R122" s="27" t="e">
        <f t="shared" si="71"/>
        <v>#REF!</v>
      </c>
      <c r="S122" s="26" t="e">
        <f t="shared" si="72"/>
        <v>#REF!</v>
      </c>
      <c r="T122" s="26" t="e">
        <f t="shared" si="60"/>
        <v>#REF!</v>
      </c>
      <c r="U122" s="28" t="e">
        <f>IF(Form!#REF!="","",Form!#REF!)</f>
        <v>#REF!</v>
      </c>
      <c r="V122" s="27" t="e">
        <f>VLOOKUP(B122,Table5[],14,FALSE)</f>
        <v>#REF!</v>
      </c>
      <c r="W122" s="26" t="e">
        <f t="shared" si="61"/>
        <v>#REF!</v>
      </c>
      <c r="X122" s="27" t="e">
        <f>VLOOKUP(B122,Table5[],15,FALSE)</f>
        <v>#REF!</v>
      </c>
      <c r="Y122" s="27" t="e">
        <f>IF(U122="",NA(),V122+Form!$B$9*X122/1.128)</f>
        <v>#REF!</v>
      </c>
      <c r="Z122" s="27" t="e">
        <f>IF(U122="",NA(),V122-Form!$B$9*X122/1.128)</f>
        <v>#REF!</v>
      </c>
      <c r="AA122" s="27" t="e">
        <f t="shared" si="73"/>
        <v>#REF!</v>
      </c>
      <c r="AB122" s="26" t="e">
        <f t="shared" si="62"/>
        <v>#REF!</v>
      </c>
      <c r="AC122" s="26" t="e">
        <f t="shared" si="63"/>
        <v>#REF!</v>
      </c>
      <c r="AD122" s="28" t="e">
        <f>IF(Form!#REF!="","",Form!#REF!)</f>
        <v>#REF!</v>
      </c>
      <c r="AE122" s="27" t="e">
        <f>VLOOKUP(B122,Table5[],19,FALSE)</f>
        <v>#REF!</v>
      </c>
      <c r="AF122" s="26" t="e">
        <f t="shared" si="64"/>
        <v>#REF!</v>
      </c>
      <c r="AG122" s="27" t="e">
        <f>VLOOKUP(B122,Table5[],20,FALSE)</f>
        <v>#REF!</v>
      </c>
      <c r="AH122" s="27" t="e">
        <f>IF(AD122="",NA(),AE122+Form!$B$9*AG122/1.128)</f>
        <v>#REF!</v>
      </c>
      <c r="AI122" s="27" t="e">
        <f>IF(AD122="",NA(),AE122-Form!$B$9*AG122/1.128)</f>
        <v>#REF!</v>
      </c>
      <c r="AJ122" s="27" t="e">
        <f t="shared" si="74"/>
        <v>#REF!</v>
      </c>
      <c r="AK122" s="26" t="e">
        <f t="shared" si="65"/>
        <v>#REF!</v>
      </c>
      <c r="AL122" s="26" t="e">
        <f t="shared" si="66"/>
        <v>#REF!</v>
      </c>
      <c r="AM122" s="28" t="e">
        <f>IF(Form!#REF!="","",Form!#REF!)</f>
        <v>#REF!</v>
      </c>
      <c r="AN122" s="27" t="e">
        <f>VLOOKUP(B122,Table5[],24,FALSE)</f>
        <v>#REF!</v>
      </c>
      <c r="AO122" s="26" t="e">
        <f t="shared" si="67"/>
        <v>#REF!</v>
      </c>
      <c r="AP122" s="27" t="e">
        <f>VLOOKUP(B122,Table5[],25,FALSE)</f>
        <v>#REF!</v>
      </c>
      <c r="AQ122" s="27" t="e">
        <f>IF(AM122="",NA(),AN122+Form!$B$9*AP122/1.128)</f>
        <v>#REF!</v>
      </c>
      <c r="AR122" s="27" t="e">
        <f>IF(AM122="",NA(),AN122-Form!$B$9*AP122/1.128)</f>
        <v>#REF!</v>
      </c>
      <c r="AS122" s="27" t="e">
        <f t="shared" si="75"/>
        <v>#REF!</v>
      </c>
      <c r="AT122" s="26" t="e">
        <f t="shared" si="68"/>
        <v>#REF!</v>
      </c>
      <c r="AU122" s="27" t="e">
        <f>VLOOKUP(B122,Table5[],2,FALSE)</f>
        <v>#REF!</v>
      </c>
      <c r="AV122" s="27" t="e">
        <f>VLOOKUP(B122,Table5[],3,FALSE)</f>
        <v>#REF!</v>
      </c>
      <c r="AW122" s="29" t="e">
        <f>IF(Form!#REF!="","",Form!#REF!)</f>
        <v>#REF!</v>
      </c>
    </row>
    <row r="123" spans="1:49">
      <c r="A123" s="26" t="e">
        <f>IF(Form!#REF!="","",Form!#REF!)</f>
        <v>#REF!</v>
      </c>
      <c r="B123" s="26" t="e">
        <f>IF(Form!#REF!="","",Form!#REF!)</f>
        <v>#REF!</v>
      </c>
      <c r="C123" s="26" t="e">
        <f>IF(Form!#REF!="","",Form!#REF!)</f>
        <v>#REF!</v>
      </c>
      <c r="D123" s="27" t="e">
        <f>VLOOKUP(B123,Table5[],4,FALSE)</f>
        <v>#REF!</v>
      </c>
      <c r="E123" s="26" t="e">
        <f t="shared" si="57"/>
        <v>#REF!</v>
      </c>
      <c r="F123" s="27" t="e">
        <f>VLOOKUP(B123,Table5[],5,FALSE)</f>
        <v>#REF!</v>
      </c>
      <c r="G123" s="27" t="e">
        <f>IF(C123="",NA(),D123+Form!$B$9*F123/1.128)</f>
        <v>#REF!</v>
      </c>
      <c r="H123" s="27" t="e">
        <f>IF(C123="",NA(),D123-Form!$B$9*F123/1.128)</f>
        <v>#REF!</v>
      </c>
      <c r="I123" s="27" t="e">
        <f t="shared" si="69"/>
        <v>#REF!</v>
      </c>
      <c r="J123" s="26" t="e">
        <f t="shared" si="70"/>
        <v>#REF!</v>
      </c>
      <c r="K123" s="26" t="e">
        <f t="shared" si="58"/>
        <v>#REF!</v>
      </c>
      <c r="L123" s="28" t="e">
        <f>IF(Form!#REF!="","",Form!#REF!)</f>
        <v>#REF!</v>
      </c>
      <c r="M123" s="27" t="e">
        <f>VLOOKUP(B123,Table5[],9,FALSE)</f>
        <v>#REF!</v>
      </c>
      <c r="N123" s="26" t="e">
        <f t="shared" si="59"/>
        <v>#REF!</v>
      </c>
      <c r="O123" s="27" t="e">
        <f>VLOOKUP(B123,Table5[],10,FALSE)</f>
        <v>#REF!</v>
      </c>
      <c r="P123" s="27" t="e">
        <f>IF(L123="",NA(),M123+Form!$B$9*O123/1.128)</f>
        <v>#REF!</v>
      </c>
      <c r="Q123" s="27" t="e">
        <f>IF(L123="",NA(),M123-Form!$B$9*O123/1.128)</f>
        <v>#REF!</v>
      </c>
      <c r="R123" s="27" t="e">
        <f t="shared" si="71"/>
        <v>#REF!</v>
      </c>
      <c r="S123" s="26" t="e">
        <f t="shared" si="72"/>
        <v>#REF!</v>
      </c>
      <c r="T123" s="26" t="e">
        <f t="shared" si="60"/>
        <v>#REF!</v>
      </c>
      <c r="U123" s="28" t="e">
        <f>IF(Form!#REF!="","",Form!#REF!)</f>
        <v>#REF!</v>
      </c>
      <c r="V123" s="27" t="e">
        <f>VLOOKUP(B123,Table5[],14,FALSE)</f>
        <v>#REF!</v>
      </c>
      <c r="W123" s="26" t="e">
        <f t="shared" si="61"/>
        <v>#REF!</v>
      </c>
      <c r="X123" s="27" t="e">
        <f>VLOOKUP(B123,Table5[],15,FALSE)</f>
        <v>#REF!</v>
      </c>
      <c r="Y123" s="27" t="e">
        <f>IF(U123="",NA(),V123+Form!$B$9*X123/1.128)</f>
        <v>#REF!</v>
      </c>
      <c r="Z123" s="27" t="e">
        <f>IF(U123="",NA(),V123-Form!$B$9*X123/1.128)</f>
        <v>#REF!</v>
      </c>
      <c r="AA123" s="27" t="e">
        <f t="shared" si="73"/>
        <v>#REF!</v>
      </c>
      <c r="AB123" s="26" t="e">
        <f t="shared" si="62"/>
        <v>#REF!</v>
      </c>
      <c r="AC123" s="26" t="e">
        <f t="shared" si="63"/>
        <v>#REF!</v>
      </c>
      <c r="AD123" s="28" t="e">
        <f>IF(Form!#REF!="","",Form!#REF!)</f>
        <v>#REF!</v>
      </c>
      <c r="AE123" s="27" t="e">
        <f>VLOOKUP(B123,Table5[],19,FALSE)</f>
        <v>#REF!</v>
      </c>
      <c r="AF123" s="26" t="e">
        <f t="shared" si="64"/>
        <v>#REF!</v>
      </c>
      <c r="AG123" s="27" t="e">
        <f>VLOOKUP(B123,Table5[],20,FALSE)</f>
        <v>#REF!</v>
      </c>
      <c r="AH123" s="27" t="e">
        <f>IF(AD123="",NA(),AE123+Form!$B$9*AG123/1.128)</f>
        <v>#REF!</v>
      </c>
      <c r="AI123" s="27" t="e">
        <f>IF(AD123="",NA(),AE123-Form!$B$9*AG123/1.128)</f>
        <v>#REF!</v>
      </c>
      <c r="AJ123" s="27" t="e">
        <f t="shared" si="74"/>
        <v>#REF!</v>
      </c>
      <c r="AK123" s="26" t="e">
        <f t="shared" si="65"/>
        <v>#REF!</v>
      </c>
      <c r="AL123" s="26" t="e">
        <f t="shared" si="66"/>
        <v>#REF!</v>
      </c>
      <c r="AM123" s="28" t="e">
        <f>IF(Form!#REF!="","",Form!#REF!)</f>
        <v>#REF!</v>
      </c>
      <c r="AN123" s="27" t="e">
        <f>VLOOKUP(B123,Table5[],24,FALSE)</f>
        <v>#REF!</v>
      </c>
      <c r="AO123" s="26" t="e">
        <f t="shared" si="67"/>
        <v>#REF!</v>
      </c>
      <c r="AP123" s="27" t="e">
        <f>VLOOKUP(B123,Table5[],25,FALSE)</f>
        <v>#REF!</v>
      </c>
      <c r="AQ123" s="27" t="e">
        <f>IF(AM123="",NA(),AN123+Form!$B$9*AP123/1.128)</f>
        <v>#REF!</v>
      </c>
      <c r="AR123" s="27" t="e">
        <f>IF(AM123="",NA(),AN123-Form!$B$9*AP123/1.128)</f>
        <v>#REF!</v>
      </c>
      <c r="AS123" s="27" t="e">
        <f t="shared" si="75"/>
        <v>#REF!</v>
      </c>
      <c r="AT123" s="26" t="e">
        <f t="shared" si="68"/>
        <v>#REF!</v>
      </c>
      <c r="AU123" s="27" t="e">
        <f>VLOOKUP(B123,Table5[],2,FALSE)</f>
        <v>#REF!</v>
      </c>
      <c r="AV123" s="27" t="e">
        <f>VLOOKUP(B123,Table5[],3,FALSE)</f>
        <v>#REF!</v>
      </c>
      <c r="AW123" s="29" t="e">
        <f>IF(Form!#REF!="","",Form!#REF!)</f>
        <v>#REF!</v>
      </c>
    </row>
    <row r="124" spans="1:49">
      <c r="A124" s="26" t="e">
        <f>IF(Form!#REF!="","",Form!#REF!)</f>
        <v>#REF!</v>
      </c>
      <c r="B124" s="26" t="e">
        <f>IF(Form!#REF!="","",Form!#REF!)</f>
        <v>#REF!</v>
      </c>
      <c r="C124" s="26" t="e">
        <f>IF(Form!#REF!="","",Form!#REF!)</f>
        <v>#REF!</v>
      </c>
      <c r="D124" s="27" t="e">
        <f>VLOOKUP(B124,Table5[],4,FALSE)</f>
        <v>#REF!</v>
      </c>
      <c r="E124" s="26" t="e">
        <f t="shared" si="57"/>
        <v>#REF!</v>
      </c>
      <c r="F124" s="27" t="e">
        <f>VLOOKUP(B124,Table5[],5,FALSE)</f>
        <v>#REF!</v>
      </c>
      <c r="G124" s="27" t="e">
        <f>IF(C124="",NA(),D124+Form!$B$9*F124/1.128)</f>
        <v>#REF!</v>
      </c>
      <c r="H124" s="27" t="e">
        <f>IF(C124="",NA(),D124-Form!$B$9*F124/1.128)</f>
        <v>#REF!</v>
      </c>
      <c r="I124" s="27" t="e">
        <f t="shared" si="69"/>
        <v>#REF!</v>
      </c>
      <c r="J124" s="26" t="e">
        <f t="shared" si="70"/>
        <v>#REF!</v>
      </c>
      <c r="K124" s="26" t="e">
        <f t="shared" si="58"/>
        <v>#REF!</v>
      </c>
      <c r="L124" s="28" t="e">
        <f>IF(Form!#REF!="","",Form!#REF!)</f>
        <v>#REF!</v>
      </c>
      <c r="M124" s="27" t="e">
        <f>VLOOKUP(B124,Table5[],9,FALSE)</f>
        <v>#REF!</v>
      </c>
      <c r="N124" s="26" t="e">
        <f t="shared" si="59"/>
        <v>#REF!</v>
      </c>
      <c r="O124" s="27" t="e">
        <f>VLOOKUP(B124,Table5[],10,FALSE)</f>
        <v>#REF!</v>
      </c>
      <c r="P124" s="27" t="e">
        <f>IF(L124="",NA(),M124+Form!$B$9*O124/1.128)</f>
        <v>#REF!</v>
      </c>
      <c r="Q124" s="27" t="e">
        <f>IF(L124="",NA(),M124-Form!$B$9*O124/1.128)</f>
        <v>#REF!</v>
      </c>
      <c r="R124" s="27" t="e">
        <f t="shared" si="71"/>
        <v>#REF!</v>
      </c>
      <c r="S124" s="26" t="e">
        <f t="shared" si="72"/>
        <v>#REF!</v>
      </c>
      <c r="T124" s="26" t="e">
        <f t="shared" si="60"/>
        <v>#REF!</v>
      </c>
      <c r="U124" s="28" t="e">
        <f>IF(Form!#REF!="","",Form!#REF!)</f>
        <v>#REF!</v>
      </c>
      <c r="V124" s="27" t="e">
        <f>VLOOKUP(B124,Table5[],14,FALSE)</f>
        <v>#REF!</v>
      </c>
      <c r="W124" s="26" t="e">
        <f t="shared" si="61"/>
        <v>#REF!</v>
      </c>
      <c r="X124" s="27" t="e">
        <f>VLOOKUP(B124,Table5[],15,FALSE)</f>
        <v>#REF!</v>
      </c>
      <c r="Y124" s="27" t="e">
        <f>IF(U124="",NA(),V124+Form!$B$9*X124/1.128)</f>
        <v>#REF!</v>
      </c>
      <c r="Z124" s="27" t="e">
        <f>IF(U124="",NA(),V124-Form!$B$9*X124/1.128)</f>
        <v>#REF!</v>
      </c>
      <c r="AA124" s="27" t="e">
        <f t="shared" si="73"/>
        <v>#REF!</v>
      </c>
      <c r="AB124" s="26" t="e">
        <f t="shared" si="62"/>
        <v>#REF!</v>
      </c>
      <c r="AC124" s="26" t="e">
        <f t="shared" si="63"/>
        <v>#REF!</v>
      </c>
      <c r="AD124" s="28" t="e">
        <f>IF(Form!#REF!="","",Form!#REF!)</f>
        <v>#REF!</v>
      </c>
      <c r="AE124" s="27" t="e">
        <f>VLOOKUP(B124,Table5[],19,FALSE)</f>
        <v>#REF!</v>
      </c>
      <c r="AF124" s="26" t="e">
        <f t="shared" si="64"/>
        <v>#REF!</v>
      </c>
      <c r="AG124" s="27" t="e">
        <f>VLOOKUP(B124,Table5[],20,FALSE)</f>
        <v>#REF!</v>
      </c>
      <c r="AH124" s="27" t="e">
        <f>IF(AD124="",NA(),AE124+Form!$B$9*AG124/1.128)</f>
        <v>#REF!</v>
      </c>
      <c r="AI124" s="27" t="e">
        <f>IF(AD124="",NA(),AE124-Form!$B$9*AG124/1.128)</f>
        <v>#REF!</v>
      </c>
      <c r="AJ124" s="27" t="e">
        <f t="shared" si="74"/>
        <v>#REF!</v>
      </c>
      <c r="AK124" s="26" t="e">
        <f t="shared" si="65"/>
        <v>#REF!</v>
      </c>
      <c r="AL124" s="26" t="e">
        <f t="shared" si="66"/>
        <v>#REF!</v>
      </c>
      <c r="AM124" s="28" t="e">
        <f>IF(Form!#REF!="","",Form!#REF!)</f>
        <v>#REF!</v>
      </c>
      <c r="AN124" s="27" t="e">
        <f>VLOOKUP(B124,Table5[],24,FALSE)</f>
        <v>#REF!</v>
      </c>
      <c r="AO124" s="26" t="e">
        <f t="shared" si="67"/>
        <v>#REF!</v>
      </c>
      <c r="AP124" s="27" t="e">
        <f>VLOOKUP(B124,Table5[],25,FALSE)</f>
        <v>#REF!</v>
      </c>
      <c r="AQ124" s="27" t="e">
        <f>IF(AM124="",NA(),AN124+Form!$B$9*AP124/1.128)</f>
        <v>#REF!</v>
      </c>
      <c r="AR124" s="27" t="e">
        <f>IF(AM124="",NA(),AN124-Form!$B$9*AP124/1.128)</f>
        <v>#REF!</v>
      </c>
      <c r="AS124" s="27" t="e">
        <f t="shared" si="75"/>
        <v>#REF!</v>
      </c>
      <c r="AT124" s="26" t="e">
        <f t="shared" si="68"/>
        <v>#REF!</v>
      </c>
      <c r="AU124" s="27" t="e">
        <f>VLOOKUP(B124,Table5[],2,FALSE)</f>
        <v>#REF!</v>
      </c>
      <c r="AV124" s="27" t="e">
        <f>VLOOKUP(B124,Table5[],3,FALSE)</f>
        <v>#REF!</v>
      </c>
      <c r="AW124" s="29" t="e">
        <f>IF(Form!#REF!="","",Form!#REF!)</f>
        <v>#REF!</v>
      </c>
    </row>
    <row r="125" spans="1:49">
      <c r="A125" s="26" t="e">
        <f>IF(Form!#REF!="","",Form!#REF!)</f>
        <v>#REF!</v>
      </c>
      <c r="B125" s="26" t="e">
        <f>IF(Form!#REF!="","",Form!#REF!)</f>
        <v>#REF!</v>
      </c>
      <c r="C125" s="26" t="e">
        <f>IF(Form!#REF!="","",Form!#REF!)</f>
        <v>#REF!</v>
      </c>
      <c r="D125" s="27" t="e">
        <f>VLOOKUP(B125,Table5[],4,FALSE)</f>
        <v>#REF!</v>
      </c>
      <c r="E125" s="26" t="e">
        <f t="shared" si="57"/>
        <v>#REF!</v>
      </c>
      <c r="F125" s="27" t="e">
        <f>VLOOKUP(B125,Table5[],5,FALSE)</f>
        <v>#REF!</v>
      </c>
      <c r="G125" s="27" t="e">
        <f>IF(C125="",NA(),D125+Form!$B$9*F125/1.128)</f>
        <v>#REF!</v>
      </c>
      <c r="H125" s="27" t="e">
        <f>IF(C125="",NA(),D125-Form!$B$9*F125/1.128)</f>
        <v>#REF!</v>
      </c>
      <c r="I125" s="27" t="e">
        <f t="shared" si="69"/>
        <v>#REF!</v>
      </c>
      <c r="J125" s="26" t="e">
        <f t="shared" si="70"/>
        <v>#REF!</v>
      </c>
      <c r="K125" s="26" t="e">
        <f t="shared" si="58"/>
        <v>#REF!</v>
      </c>
      <c r="L125" s="28" t="e">
        <f>IF(Form!#REF!="","",Form!#REF!)</f>
        <v>#REF!</v>
      </c>
      <c r="M125" s="27" t="e">
        <f>VLOOKUP(B125,Table5[],9,FALSE)</f>
        <v>#REF!</v>
      </c>
      <c r="N125" s="26" t="e">
        <f t="shared" si="59"/>
        <v>#REF!</v>
      </c>
      <c r="O125" s="27" t="e">
        <f>VLOOKUP(B125,Table5[],10,FALSE)</f>
        <v>#REF!</v>
      </c>
      <c r="P125" s="27" t="e">
        <f>IF(L125="",NA(),M125+Form!$B$9*O125/1.128)</f>
        <v>#REF!</v>
      </c>
      <c r="Q125" s="27" t="e">
        <f>IF(L125="",NA(),M125-Form!$B$9*O125/1.128)</f>
        <v>#REF!</v>
      </c>
      <c r="R125" s="27" t="e">
        <f t="shared" si="71"/>
        <v>#REF!</v>
      </c>
      <c r="S125" s="26" t="e">
        <f t="shared" si="72"/>
        <v>#REF!</v>
      </c>
      <c r="T125" s="26" t="e">
        <f t="shared" si="60"/>
        <v>#REF!</v>
      </c>
      <c r="U125" s="28" t="e">
        <f>IF(Form!#REF!="","",Form!#REF!)</f>
        <v>#REF!</v>
      </c>
      <c r="V125" s="27" t="e">
        <f>VLOOKUP(B125,Table5[],14,FALSE)</f>
        <v>#REF!</v>
      </c>
      <c r="W125" s="26" t="e">
        <f t="shared" si="61"/>
        <v>#REF!</v>
      </c>
      <c r="X125" s="27" t="e">
        <f>VLOOKUP(B125,Table5[],15,FALSE)</f>
        <v>#REF!</v>
      </c>
      <c r="Y125" s="27" t="e">
        <f>IF(U125="",NA(),V125+Form!$B$9*X125/1.128)</f>
        <v>#REF!</v>
      </c>
      <c r="Z125" s="27" t="e">
        <f>IF(U125="",NA(),V125-Form!$B$9*X125/1.128)</f>
        <v>#REF!</v>
      </c>
      <c r="AA125" s="27" t="e">
        <f t="shared" si="73"/>
        <v>#REF!</v>
      </c>
      <c r="AB125" s="26" t="e">
        <f t="shared" si="62"/>
        <v>#REF!</v>
      </c>
      <c r="AC125" s="26" t="e">
        <f t="shared" si="63"/>
        <v>#REF!</v>
      </c>
      <c r="AD125" s="28" t="e">
        <f>IF(Form!#REF!="","",Form!#REF!)</f>
        <v>#REF!</v>
      </c>
      <c r="AE125" s="27" t="e">
        <f>VLOOKUP(B125,Table5[],19,FALSE)</f>
        <v>#REF!</v>
      </c>
      <c r="AF125" s="26" t="e">
        <f t="shared" si="64"/>
        <v>#REF!</v>
      </c>
      <c r="AG125" s="27" t="e">
        <f>VLOOKUP(B125,Table5[],20,FALSE)</f>
        <v>#REF!</v>
      </c>
      <c r="AH125" s="27" t="e">
        <f>IF(AD125="",NA(),AE125+Form!$B$9*AG125/1.128)</f>
        <v>#REF!</v>
      </c>
      <c r="AI125" s="27" t="e">
        <f>IF(AD125="",NA(),AE125-Form!$B$9*AG125/1.128)</f>
        <v>#REF!</v>
      </c>
      <c r="AJ125" s="27" t="e">
        <f t="shared" si="74"/>
        <v>#REF!</v>
      </c>
      <c r="AK125" s="26" t="e">
        <f t="shared" si="65"/>
        <v>#REF!</v>
      </c>
      <c r="AL125" s="26" t="e">
        <f t="shared" si="66"/>
        <v>#REF!</v>
      </c>
      <c r="AM125" s="28" t="e">
        <f>IF(Form!#REF!="","",Form!#REF!)</f>
        <v>#REF!</v>
      </c>
      <c r="AN125" s="27" t="e">
        <f>VLOOKUP(B125,Table5[],24,FALSE)</f>
        <v>#REF!</v>
      </c>
      <c r="AO125" s="26" t="e">
        <f t="shared" si="67"/>
        <v>#REF!</v>
      </c>
      <c r="AP125" s="27" t="e">
        <f>VLOOKUP(B125,Table5[],25,FALSE)</f>
        <v>#REF!</v>
      </c>
      <c r="AQ125" s="27" t="e">
        <f>IF(AM125="",NA(),AN125+Form!$B$9*AP125/1.128)</f>
        <v>#REF!</v>
      </c>
      <c r="AR125" s="27" t="e">
        <f>IF(AM125="",NA(),AN125-Form!$B$9*AP125/1.128)</f>
        <v>#REF!</v>
      </c>
      <c r="AS125" s="27" t="e">
        <f t="shared" si="75"/>
        <v>#REF!</v>
      </c>
      <c r="AT125" s="26" t="e">
        <f t="shared" si="68"/>
        <v>#REF!</v>
      </c>
      <c r="AU125" s="27" t="e">
        <f>VLOOKUP(B125,Table5[],2,FALSE)</f>
        <v>#REF!</v>
      </c>
      <c r="AV125" s="27" t="e">
        <f>VLOOKUP(B125,Table5[],3,FALSE)</f>
        <v>#REF!</v>
      </c>
      <c r="AW125" s="29" t="e">
        <f>IF(Form!#REF!="","",Form!#REF!)</f>
        <v>#REF!</v>
      </c>
    </row>
    <row r="126" spans="1:49">
      <c r="A126" s="26" t="e">
        <f>IF(Form!#REF!="","",Form!#REF!)</f>
        <v>#REF!</v>
      </c>
      <c r="B126" s="26" t="e">
        <f>IF(Form!#REF!="","",Form!#REF!)</f>
        <v>#REF!</v>
      </c>
      <c r="C126" s="26" t="e">
        <f>IF(Form!#REF!="","",Form!#REF!)</f>
        <v>#REF!</v>
      </c>
      <c r="D126" s="27" t="e">
        <f>VLOOKUP(B126,Table5[],4,FALSE)</f>
        <v>#REF!</v>
      </c>
      <c r="E126" s="26" t="e">
        <f t="shared" si="57"/>
        <v>#REF!</v>
      </c>
      <c r="F126" s="27" t="e">
        <f>VLOOKUP(B126,Table5[],5,FALSE)</f>
        <v>#REF!</v>
      </c>
      <c r="G126" s="27" t="e">
        <f>IF(C126="",NA(),D126+Form!$B$9*F126/1.128)</f>
        <v>#REF!</v>
      </c>
      <c r="H126" s="27" t="e">
        <f>IF(C126="",NA(),D126-Form!$B$9*F126/1.128)</f>
        <v>#REF!</v>
      </c>
      <c r="I126" s="27" t="e">
        <f t="shared" si="69"/>
        <v>#REF!</v>
      </c>
      <c r="J126" s="26" t="e">
        <f t="shared" si="70"/>
        <v>#REF!</v>
      </c>
      <c r="K126" s="26" t="e">
        <f t="shared" si="58"/>
        <v>#REF!</v>
      </c>
      <c r="L126" s="28" t="e">
        <f>IF(Form!#REF!="","",Form!#REF!)</f>
        <v>#REF!</v>
      </c>
      <c r="M126" s="27" t="e">
        <f>VLOOKUP(B126,Table5[],9,FALSE)</f>
        <v>#REF!</v>
      </c>
      <c r="N126" s="26" t="e">
        <f t="shared" si="59"/>
        <v>#REF!</v>
      </c>
      <c r="O126" s="27" t="e">
        <f>VLOOKUP(B126,Table5[],10,FALSE)</f>
        <v>#REF!</v>
      </c>
      <c r="P126" s="27" t="e">
        <f>IF(L126="",NA(),M126+Form!$B$9*O126/1.128)</f>
        <v>#REF!</v>
      </c>
      <c r="Q126" s="27" t="e">
        <f>IF(L126="",NA(),M126-Form!$B$9*O126/1.128)</f>
        <v>#REF!</v>
      </c>
      <c r="R126" s="27" t="e">
        <f t="shared" si="71"/>
        <v>#REF!</v>
      </c>
      <c r="S126" s="26" t="e">
        <f t="shared" si="72"/>
        <v>#REF!</v>
      </c>
      <c r="T126" s="26" t="e">
        <f t="shared" si="60"/>
        <v>#REF!</v>
      </c>
      <c r="U126" s="28" t="e">
        <f>IF(Form!#REF!="","",Form!#REF!)</f>
        <v>#REF!</v>
      </c>
      <c r="V126" s="27" t="e">
        <f>VLOOKUP(B126,Table5[],14,FALSE)</f>
        <v>#REF!</v>
      </c>
      <c r="W126" s="26" t="e">
        <f t="shared" si="61"/>
        <v>#REF!</v>
      </c>
      <c r="X126" s="27" t="e">
        <f>VLOOKUP(B126,Table5[],15,FALSE)</f>
        <v>#REF!</v>
      </c>
      <c r="Y126" s="27" t="e">
        <f>IF(U126="",NA(),V126+Form!$B$9*X126/1.128)</f>
        <v>#REF!</v>
      </c>
      <c r="Z126" s="27" t="e">
        <f>IF(U126="",NA(),V126-Form!$B$9*X126/1.128)</f>
        <v>#REF!</v>
      </c>
      <c r="AA126" s="27" t="e">
        <f t="shared" si="73"/>
        <v>#REF!</v>
      </c>
      <c r="AB126" s="26" t="e">
        <f t="shared" si="62"/>
        <v>#REF!</v>
      </c>
      <c r="AC126" s="26" t="e">
        <f t="shared" si="63"/>
        <v>#REF!</v>
      </c>
      <c r="AD126" s="28" t="e">
        <f>IF(Form!#REF!="","",Form!#REF!)</f>
        <v>#REF!</v>
      </c>
      <c r="AE126" s="27" t="e">
        <f>VLOOKUP(B126,Table5[],19,FALSE)</f>
        <v>#REF!</v>
      </c>
      <c r="AF126" s="26" t="e">
        <f t="shared" si="64"/>
        <v>#REF!</v>
      </c>
      <c r="AG126" s="27" t="e">
        <f>VLOOKUP(B126,Table5[],20,FALSE)</f>
        <v>#REF!</v>
      </c>
      <c r="AH126" s="27" t="e">
        <f>IF(AD126="",NA(),AE126+Form!$B$9*AG126/1.128)</f>
        <v>#REF!</v>
      </c>
      <c r="AI126" s="27" t="e">
        <f>IF(AD126="",NA(),AE126-Form!$B$9*AG126/1.128)</f>
        <v>#REF!</v>
      </c>
      <c r="AJ126" s="27" t="e">
        <f t="shared" si="74"/>
        <v>#REF!</v>
      </c>
      <c r="AK126" s="26" t="e">
        <f t="shared" si="65"/>
        <v>#REF!</v>
      </c>
      <c r="AL126" s="26" t="e">
        <f t="shared" si="66"/>
        <v>#REF!</v>
      </c>
      <c r="AM126" s="28" t="e">
        <f>IF(Form!#REF!="","",Form!#REF!)</f>
        <v>#REF!</v>
      </c>
      <c r="AN126" s="27" t="e">
        <f>VLOOKUP(B126,Table5[],24,FALSE)</f>
        <v>#REF!</v>
      </c>
      <c r="AO126" s="26" t="e">
        <f t="shared" si="67"/>
        <v>#REF!</v>
      </c>
      <c r="AP126" s="27" t="e">
        <f>VLOOKUP(B126,Table5[],25,FALSE)</f>
        <v>#REF!</v>
      </c>
      <c r="AQ126" s="27" t="e">
        <f>IF(AM126="",NA(),AN126+Form!$B$9*AP126/1.128)</f>
        <v>#REF!</v>
      </c>
      <c r="AR126" s="27" t="e">
        <f>IF(AM126="",NA(),AN126-Form!$B$9*AP126/1.128)</f>
        <v>#REF!</v>
      </c>
      <c r="AS126" s="27" t="e">
        <f t="shared" si="75"/>
        <v>#REF!</v>
      </c>
      <c r="AT126" s="26" t="e">
        <f t="shared" si="68"/>
        <v>#REF!</v>
      </c>
      <c r="AU126" s="27" t="e">
        <f>VLOOKUP(B126,Table5[],2,FALSE)</f>
        <v>#REF!</v>
      </c>
      <c r="AV126" s="27" t="e">
        <f>VLOOKUP(B126,Table5[],3,FALSE)</f>
        <v>#REF!</v>
      </c>
      <c r="AW126" s="29" t="e">
        <f>IF(Form!#REF!="","",Form!#REF!)</f>
        <v>#REF!</v>
      </c>
    </row>
    <row r="127" spans="1:49">
      <c r="A127" s="26" t="e">
        <f>IF(Form!#REF!="","",Form!#REF!)</f>
        <v>#REF!</v>
      </c>
      <c r="B127" s="26" t="e">
        <f>IF(Form!#REF!="","",Form!#REF!)</f>
        <v>#REF!</v>
      </c>
      <c r="C127" s="26" t="e">
        <f>IF(Form!#REF!="","",Form!#REF!)</f>
        <v>#REF!</v>
      </c>
      <c r="D127" s="27" t="e">
        <f>VLOOKUP(B127,Table5[],4,FALSE)</f>
        <v>#REF!</v>
      </c>
      <c r="E127" s="26" t="e">
        <f t="shared" si="57"/>
        <v>#REF!</v>
      </c>
      <c r="F127" s="27" t="e">
        <f>VLOOKUP(B127,Table5[],5,FALSE)</f>
        <v>#REF!</v>
      </c>
      <c r="G127" s="27" t="e">
        <f>IF(C127="",NA(),D127+Form!$B$9*F127/1.128)</f>
        <v>#REF!</v>
      </c>
      <c r="H127" s="27" t="e">
        <f>IF(C127="",NA(),D127-Form!$B$9*F127/1.128)</f>
        <v>#REF!</v>
      </c>
      <c r="I127" s="27" t="e">
        <f t="shared" si="69"/>
        <v>#REF!</v>
      </c>
      <c r="J127" s="26" t="e">
        <f t="shared" si="70"/>
        <v>#REF!</v>
      </c>
      <c r="K127" s="26" t="e">
        <f t="shared" si="58"/>
        <v>#REF!</v>
      </c>
      <c r="L127" s="28" t="e">
        <f>IF(Form!#REF!="","",Form!#REF!)</f>
        <v>#REF!</v>
      </c>
      <c r="M127" s="27" t="e">
        <f>VLOOKUP(B127,Table5[],9,FALSE)</f>
        <v>#REF!</v>
      </c>
      <c r="N127" s="26" t="e">
        <f t="shared" si="59"/>
        <v>#REF!</v>
      </c>
      <c r="O127" s="27" t="e">
        <f>VLOOKUP(B127,Table5[],10,FALSE)</f>
        <v>#REF!</v>
      </c>
      <c r="P127" s="27" t="e">
        <f>IF(L127="",NA(),M127+Form!$B$9*O127/1.128)</f>
        <v>#REF!</v>
      </c>
      <c r="Q127" s="27" t="e">
        <f>IF(L127="",NA(),M127-Form!$B$9*O127/1.128)</f>
        <v>#REF!</v>
      </c>
      <c r="R127" s="27" t="e">
        <f t="shared" si="71"/>
        <v>#REF!</v>
      </c>
      <c r="S127" s="26" t="e">
        <f t="shared" si="72"/>
        <v>#REF!</v>
      </c>
      <c r="T127" s="26" t="e">
        <f t="shared" si="60"/>
        <v>#REF!</v>
      </c>
      <c r="U127" s="28" t="e">
        <f>IF(Form!#REF!="","",Form!#REF!)</f>
        <v>#REF!</v>
      </c>
      <c r="V127" s="27" t="e">
        <f>VLOOKUP(B127,Table5[],14,FALSE)</f>
        <v>#REF!</v>
      </c>
      <c r="W127" s="26" t="e">
        <f t="shared" si="61"/>
        <v>#REF!</v>
      </c>
      <c r="X127" s="27" t="e">
        <f>VLOOKUP(B127,Table5[],15,FALSE)</f>
        <v>#REF!</v>
      </c>
      <c r="Y127" s="27" t="e">
        <f>IF(U127="",NA(),V127+Form!$B$9*X127/1.128)</f>
        <v>#REF!</v>
      </c>
      <c r="Z127" s="27" t="e">
        <f>IF(U127="",NA(),V127-Form!$B$9*X127/1.128)</f>
        <v>#REF!</v>
      </c>
      <c r="AA127" s="27" t="e">
        <f t="shared" si="73"/>
        <v>#REF!</v>
      </c>
      <c r="AB127" s="26" t="e">
        <f t="shared" si="62"/>
        <v>#REF!</v>
      </c>
      <c r="AC127" s="26" t="e">
        <f t="shared" si="63"/>
        <v>#REF!</v>
      </c>
      <c r="AD127" s="28" t="e">
        <f>IF(Form!#REF!="","",Form!#REF!)</f>
        <v>#REF!</v>
      </c>
      <c r="AE127" s="27" t="e">
        <f>VLOOKUP(B127,Table5[],19,FALSE)</f>
        <v>#REF!</v>
      </c>
      <c r="AF127" s="26" t="e">
        <f t="shared" si="64"/>
        <v>#REF!</v>
      </c>
      <c r="AG127" s="27" t="e">
        <f>VLOOKUP(B127,Table5[],20,FALSE)</f>
        <v>#REF!</v>
      </c>
      <c r="AH127" s="27" t="e">
        <f>IF(AD127="",NA(),AE127+Form!$B$9*AG127/1.128)</f>
        <v>#REF!</v>
      </c>
      <c r="AI127" s="27" t="e">
        <f>IF(AD127="",NA(),AE127-Form!$B$9*AG127/1.128)</f>
        <v>#REF!</v>
      </c>
      <c r="AJ127" s="27" t="e">
        <f t="shared" si="74"/>
        <v>#REF!</v>
      </c>
      <c r="AK127" s="26" t="e">
        <f t="shared" si="65"/>
        <v>#REF!</v>
      </c>
      <c r="AL127" s="26" t="e">
        <f t="shared" si="66"/>
        <v>#REF!</v>
      </c>
      <c r="AM127" s="28" t="e">
        <f>IF(Form!#REF!="","",Form!#REF!)</f>
        <v>#REF!</v>
      </c>
      <c r="AN127" s="27" t="e">
        <f>VLOOKUP(B127,Table5[],24,FALSE)</f>
        <v>#REF!</v>
      </c>
      <c r="AO127" s="26" t="e">
        <f t="shared" si="67"/>
        <v>#REF!</v>
      </c>
      <c r="AP127" s="27" t="e">
        <f>VLOOKUP(B127,Table5[],25,FALSE)</f>
        <v>#REF!</v>
      </c>
      <c r="AQ127" s="27" t="e">
        <f>IF(AM127="",NA(),AN127+Form!$B$9*AP127/1.128)</f>
        <v>#REF!</v>
      </c>
      <c r="AR127" s="27" t="e">
        <f>IF(AM127="",NA(),AN127-Form!$B$9*AP127/1.128)</f>
        <v>#REF!</v>
      </c>
      <c r="AS127" s="27" t="e">
        <f t="shared" si="75"/>
        <v>#REF!</v>
      </c>
      <c r="AT127" s="26" t="e">
        <f t="shared" si="68"/>
        <v>#REF!</v>
      </c>
      <c r="AU127" s="27" t="e">
        <f>VLOOKUP(B127,Table5[],2,FALSE)</f>
        <v>#REF!</v>
      </c>
      <c r="AV127" s="27" t="e">
        <f>VLOOKUP(B127,Table5[],3,FALSE)</f>
        <v>#REF!</v>
      </c>
      <c r="AW127" s="29" t="e">
        <f>IF(Form!#REF!="","",Form!#REF!)</f>
        <v>#REF!</v>
      </c>
    </row>
    <row r="128" spans="1:49">
      <c r="A128" s="26" t="e">
        <f>IF(Form!#REF!="","",Form!#REF!)</f>
        <v>#REF!</v>
      </c>
      <c r="B128" s="26" t="e">
        <f>IF(Form!#REF!="","",Form!#REF!)</f>
        <v>#REF!</v>
      </c>
      <c r="C128" s="26" t="e">
        <f>IF(Form!#REF!="","",Form!#REF!)</f>
        <v>#REF!</v>
      </c>
      <c r="D128" s="27" t="e">
        <f>VLOOKUP(B128,Table5[],4,FALSE)</f>
        <v>#REF!</v>
      </c>
      <c r="E128" s="26" t="e">
        <f t="shared" si="57"/>
        <v>#REF!</v>
      </c>
      <c r="F128" s="27" t="e">
        <f>VLOOKUP(B128,Table5[],5,FALSE)</f>
        <v>#REF!</v>
      </c>
      <c r="G128" s="27" t="e">
        <f>IF(C128="",NA(),D128+Form!$B$9*F128/1.128)</f>
        <v>#REF!</v>
      </c>
      <c r="H128" s="27" t="e">
        <f>IF(C128="",NA(),D128-Form!$B$9*F128/1.128)</f>
        <v>#REF!</v>
      </c>
      <c r="I128" s="27" t="e">
        <f t="shared" si="69"/>
        <v>#REF!</v>
      </c>
      <c r="J128" s="26" t="e">
        <f t="shared" si="70"/>
        <v>#REF!</v>
      </c>
      <c r="K128" s="26" t="e">
        <f t="shared" si="58"/>
        <v>#REF!</v>
      </c>
      <c r="L128" s="28" t="e">
        <f>IF(Form!#REF!="","",Form!#REF!)</f>
        <v>#REF!</v>
      </c>
      <c r="M128" s="27" t="e">
        <f>VLOOKUP(B128,Table5[],9,FALSE)</f>
        <v>#REF!</v>
      </c>
      <c r="N128" s="26" t="e">
        <f t="shared" si="59"/>
        <v>#REF!</v>
      </c>
      <c r="O128" s="27" t="e">
        <f>VLOOKUP(B128,Table5[],10,FALSE)</f>
        <v>#REF!</v>
      </c>
      <c r="P128" s="27" t="e">
        <f>IF(L128="",NA(),M128+Form!$B$9*O128/1.128)</f>
        <v>#REF!</v>
      </c>
      <c r="Q128" s="27" t="e">
        <f>IF(L128="",NA(),M128-Form!$B$9*O128/1.128)</f>
        <v>#REF!</v>
      </c>
      <c r="R128" s="27" t="e">
        <f t="shared" si="71"/>
        <v>#REF!</v>
      </c>
      <c r="S128" s="26" t="e">
        <f t="shared" si="72"/>
        <v>#REF!</v>
      </c>
      <c r="T128" s="26" t="e">
        <f t="shared" si="60"/>
        <v>#REF!</v>
      </c>
      <c r="U128" s="28" t="e">
        <f>IF(Form!#REF!="","",Form!#REF!)</f>
        <v>#REF!</v>
      </c>
      <c r="V128" s="27" t="e">
        <f>VLOOKUP(B128,Table5[],14,FALSE)</f>
        <v>#REF!</v>
      </c>
      <c r="W128" s="26" t="e">
        <f t="shared" si="61"/>
        <v>#REF!</v>
      </c>
      <c r="X128" s="27" t="e">
        <f>VLOOKUP(B128,Table5[],15,FALSE)</f>
        <v>#REF!</v>
      </c>
      <c r="Y128" s="27" t="e">
        <f>IF(U128="",NA(),V128+Form!$B$9*X128/1.128)</f>
        <v>#REF!</v>
      </c>
      <c r="Z128" s="27" t="e">
        <f>IF(U128="",NA(),V128-Form!$B$9*X128/1.128)</f>
        <v>#REF!</v>
      </c>
      <c r="AA128" s="27" t="e">
        <f t="shared" si="73"/>
        <v>#REF!</v>
      </c>
      <c r="AB128" s="26" t="e">
        <f t="shared" si="62"/>
        <v>#REF!</v>
      </c>
      <c r="AC128" s="26" t="e">
        <f t="shared" si="63"/>
        <v>#REF!</v>
      </c>
      <c r="AD128" s="28" t="e">
        <f>IF(Form!#REF!="","",Form!#REF!)</f>
        <v>#REF!</v>
      </c>
      <c r="AE128" s="27" t="e">
        <f>VLOOKUP(B128,Table5[],19,FALSE)</f>
        <v>#REF!</v>
      </c>
      <c r="AF128" s="26" t="e">
        <f t="shared" si="64"/>
        <v>#REF!</v>
      </c>
      <c r="AG128" s="27" t="e">
        <f>VLOOKUP(B128,Table5[],20,FALSE)</f>
        <v>#REF!</v>
      </c>
      <c r="AH128" s="27" t="e">
        <f>IF(AD128="",NA(),AE128+Form!$B$9*AG128/1.128)</f>
        <v>#REF!</v>
      </c>
      <c r="AI128" s="27" t="e">
        <f>IF(AD128="",NA(),AE128-Form!$B$9*AG128/1.128)</f>
        <v>#REF!</v>
      </c>
      <c r="AJ128" s="27" t="e">
        <f t="shared" si="74"/>
        <v>#REF!</v>
      </c>
      <c r="AK128" s="26" t="e">
        <f t="shared" si="65"/>
        <v>#REF!</v>
      </c>
      <c r="AL128" s="26" t="e">
        <f t="shared" si="66"/>
        <v>#REF!</v>
      </c>
      <c r="AM128" s="28" t="e">
        <f>IF(Form!#REF!="","",Form!#REF!)</f>
        <v>#REF!</v>
      </c>
      <c r="AN128" s="27" t="e">
        <f>VLOOKUP(B128,Table5[],24,FALSE)</f>
        <v>#REF!</v>
      </c>
      <c r="AO128" s="26" t="e">
        <f t="shared" si="67"/>
        <v>#REF!</v>
      </c>
      <c r="AP128" s="27" t="e">
        <f>VLOOKUP(B128,Table5[],25,FALSE)</f>
        <v>#REF!</v>
      </c>
      <c r="AQ128" s="27" t="e">
        <f>IF(AM128="",NA(),AN128+Form!$B$9*AP128/1.128)</f>
        <v>#REF!</v>
      </c>
      <c r="AR128" s="27" t="e">
        <f>IF(AM128="",NA(),AN128-Form!$B$9*AP128/1.128)</f>
        <v>#REF!</v>
      </c>
      <c r="AS128" s="27" t="e">
        <f t="shared" si="75"/>
        <v>#REF!</v>
      </c>
      <c r="AT128" s="26" t="e">
        <f t="shared" si="68"/>
        <v>#REF!</v>
      </c>
      <c r="AU128" s="27" t="e">
        <f>VLOOKUP(B128,Table5[],2,FALSE)</f>
        <v>#REF!</v>
      </c>
      <c r="AV128" s="27" t="e">
        <f>VLOOKUP(B128,Table5[],3,FALSE)</f>
        <v>#REF!</v>
      </c>
      <c r="AW128" s="29" t="e">
        <f>IF(Form!#REF!="","",Form!#REF!)</f>
        <v>#REF!</v>
      </c>
    </row>
    <row r="129" spans="1:49">
      <c r="A129" s="26" t="e">
        <f>IF(Form!#REF!="","",Form!#REF!)</f>
        <v>#REF!</v>
      </c>
      <c r="B129" s="26" t="e">
        <f>IF(Form!#REF!="","",Form!#REF!)</f>
        <v>#REF!</v>
      </c>
      <c r="C129" s="26" t="e">
        <f>IF(Form!#REF!="","",Form!#REF!)</f>
        <v>#REF!</v>
      </c>
      <c r="D129" s="27" t="e">
        <f>VLOOKUP(B129,Table5[],4,FALSE)</f>
        <v>#REF!</v>
      </c>
      <c r="E129" s="26" t="e">
        <f t="shared" si="57"/>
        <v>#REF!</v>
      </c>
      <c r="F129" s="27" t="e">
        <f>VLOOKUP(B129,Table5[],5,FALSE)</f>
        <v>#REF!</v>
      </c>
      <c r="G129" s="27" t="e">
        <f>IF(C129="",NA(),D129+Form!$B$9*F129/1.128)</f>
        <v>#REF!</v>
      </c>
      <c r="H129" s="27" t="e">
        <f>IF(C129="",NA(),D129-Form!$B$9*F129/1.128)</f>
        <v>#REF!</v>
      </c>
      <c r="I129" s="27" t="e">
        <f t="shared" si="69"/>
        <v>#REF!</v>
      </c>
      <c r="J129" s="26" t="e">
        <f t="shared" si="70"/>
        <v>#REF!</v>
      </c>
      <c r="K129" s="26" t="e">
        <f t="shared" si="58"/>
        <v>#REF!</v>
      </c>
      <c r="L129" s="28" t="e">
        <f>IF(Form!#REF!="","",Form!#REF!)</f>
        <v>#REF!</v>
      </c>
      <c r="M129" s="27" t="e">
        <f>VLOOKUP(B129,Table5[],9,FALSE)</f>
        <v>#REF!</v>
      </c>
      <c r="N129" s="26" t="e">
        <f t="shared" si="59"/>
        <v>#REF!</v>
      </c>
      <c r="O129" s="27" t="e">
        <f>VLOOKUP(B129,Table5[],10,FALSE)</f>
        <v>#REF!</v>
      </c>
      <c r="P129" s="27" t="e">
        <f>IF(L129="",NA(),M129+Form!$B$9*O129/1.128)</f>
        <v>#REF!</v>
      </c>
      <c r="Q129" s="27" t="e">
        <f>IF(L129="",NA(),M129-Form!$B$9*O129/1.128)</f>
        <v>#REF!</v>
      </c>
      <c r="R129" s="27" t="e">
        <f t="shared" si="71"/>
        <v>#REF!</v>
      </c>
      <c r="S129" s="26" t="e">
        <f t="shared" si="72"/>
        <v>#REF!</v>
      </c>
      <c r="T129" s="26" t="e">
        <f t="shared" si="60"/>
        <v>#REF!</v>
      </c>
      <c r="U129" s="28" t="e">
        <f>IF(Form!#REF!="","",Form!#REF!)</f>
        <v>#REF!</v>
      </c>
      <c r="V129" s="27" t="e">
        <f>VLOOKUP(B129,Table5[],14,FALSE)</f>
        <v>#REF!</v>
      </c>
      <c r="W129" s="26" t="e">
        <f t="shared" si="61"/>
        <v>#REF!</v>
      </c>
      <c r="X129" s="27" t="e">
        <f>VLOOKUP(B129,Table5[],15,FALSE)</f>
        <v>#REF!</v>
      </c>
      <c r="Y129" s="27" t="e">
        <f>IF(U129="",NA(),V129+Form!$B$9*X129/1.128)</f>
        <v>#REF!</v>
      </c>
      <c r="Z129" s="27" t="e">
        <f>IF(U129="",NA(),V129-Form!$B$9*X129/1.128)</f>
        <v>#REF!</v>
      </c>
      <c r="AA129" s="27" t="e">
        <f t="shared" si="73"/>
        <v>#REF!</v>
      </c>
      <c r="AB129" s="26" t="e">
        <f t="shared" si="62"/>
        <v>#REF!</v>
      </c>
      <c r="AC129" s="26" t="e">
        <f t="shared" si="63"/>
        <v>#REF!</v>
      </c>
      <c r="AD129" s="28" t="e">
        <f>IF(Form!#REF!="","",Form!#REF!)</f>
        <v>#REF!</v>
      </c>
      <c r="AE129" s="27" t="e">
        <f>VLOOKUP(B129,Table5[],19,FALSE)</f>
        <v>#REF!</v>
      </c>
      <c r="AF129" s="26" t="e">
        <f t="shared" si="64"/>
        <v>#REF!</v>
      </c>
      <c r="AG129" s="27" t="e">
        <f>VLOOKUP(B129,Table5[],20,FALSE)</f>
        <v>#REF!</v>
      </c>
      <c r="AH129" s="27" t="e">
        <f>IF(AD129="",NA(),AE129+Form!$B$9*AG129/1.128)</f>
        <v>#REF!</v>
      </c>
      <c r="AI129" s="27" t="e">
        <f>IF(AD129="",NA(),AE129-Form!$B$9*AG129/1.128)</f>
        <v>#REF!</v>
      </c>
      <c r="AJ129" s="27" t="e">
        <f t="shared" si="74"/>
        <v>#REF!</v>
      </c>
      <c r="AK129" s="26" t="e">
        <f t="shared" si="65"/>
        <v>#REF!</v>
      </c>
      <c r="AL129" s="26" t="e">
        <f t="shared" si="66"/>
        <v>#REF!</v>
      </c>
      <c r="AM129" s="28" t="e">
        <f>IF(Form!#REF!="","",Form!#REF!)</f>
        <v>#REF!</v>
      </c>
      <c r="AN129" s="27" t="e">
        <f>VLOOKUP(B129,Table5[],24,FALSE)</f>
        <v>#REF!</v>
      </c>
      <c r="AO129" s="26" t="e">
        <f t="shared" si="67"/>
        <v>#REF!</v>
      </c>
      <c r="AP129" s="27" t="e">
        <f>VLOOKUP(B129,Table5[],25,FALSE)</f>
        <v>#REF!</v>
      </c>
      <c r="AQ129" s="27" t="e">
        <f>IF(AM129="",NA(),AN129+Form!$B$9*AP129/1.128)</f>
        <v>#REF!</v>
      </c>
      <c r="AR129" s="27" t="e">
        <f>IF(AM129="",NA(),AN129-Form!$B$9*AP129/1.128)</f>
        <v>#REF!</v>
      </c>
      <c r="AS129" s="27" t="e">
        <f t="shared" si="75"/>
        <v>#REF!</v>
      </c>
      <c r="AT129" s="26" t="e">
        <f t="shared" si="68"/>
        <v>#REF!</v>
      </c>
      <c r="AU129" s="27" t="e">
        <f>VLOOKUP(B129,Table5[],2,FALSE)</f>
        <v>#REF!</v>
      </c>
      <c r="AV129" s="27" t="e">
        <f>VLOOKUP(B129,Table5[],3,FALSE)</f>
        <v>#REF!</v>
      </c>
      <c r="AW129" s="29" t="e">
        <f>IF(Form!#REF!="","",Form!#REF!)</f>
        <v>#REF!</v>
      </c>
    </row>
    <row r="130" spans="1:49">
      <c r="A130" s="26" t="e">
        <f>IF(Form!#REF!="","",Form!#REF!)</f>
        <v>#REF!</v>
      </c>
      <c r="B130" s="26" t="e">
        <f>IF(Form!#REF!="","",Form!#REF!)</f>
        <v>#REF!</v>
      </c>
      <c r="C130" s="26" t="e">
        <f>IF(Form!#REF!="","",Form!#REF!)</f>
        <v>#REF!</v>
      </c>
      <c r="D130" s="27" t="e">
        <f>VLOOKUP(B130,Table5[],4,FALSE)</f>
        <v>#REF!</v>
      </c>
      <c r="E130" s="26" t="e">
        <f t="shared" si="57"/>
        <v>#REF!</v>
      </c>
      <c r="F130" s="27" t="e">
        <f>VLOOKUP(B130,Table5[],5,FALSE)</f>
        <v>#REF!</v>
      </c>
      <c r="G130" s="27" t="e">
        <f>IF(C130="",NA(),D130+Form!$B$9*F130/1.128)</f>
        <v>#REF!</v>
      </c>
      <c r="H130" s="27" t="e">
        <f>IF(C130="",NA(),D130-Form!$B$9*F130/1.128)</f>
        <v>#REF!</v>
      </c>
      <c r="I130" s="27" t="e">
        <f t="shared" si="69"/>
        <v>#REF!</v>
      </c>
      <c r="J130" s="26" t="e">
        <f t="shared" si="70"/>
        <v>#REF!</v>
      </c>
      <c r="K130" s="26" t="e">
        <f t="shared" si="58"/>
        <v>#REF!</v>
      </c>
      <c r="L130" s="28" t="e">
        <f>IF(Form!#REF!="","",Form!#REF!)</f>
        <v>#REF!</v>
      </c>
      <c r="M130" s="27" t="e">
        <f>VLOOKUP(B130,Table5[],9,FALSE)</f>
        <v>#REF!</v>
      </c>
      <c r="N130" s="26" t="e">
        <f t="shared" si="59"/>
        <v>#REF!</v>
      </c>
      <c r="O130" s="27" t="e">
        <f>VLOOKUP(B130,Table5[],10,FALSE)</f>
        <v>#REF!</v>
      </c>
      <c r="P130" s="27" t="e">
        <f>IF(L130="",NA(),M130+Form!$B$9*O130/1.128)</f>
        <v>#REF!</v>
      </c>
      <c r="Q130" s="27" t="e">
        <f>IF(L130="",NA(),M130-Form!$B$9*O130/1.128)</f>
        <v>#REF!</v>
      </c>
      <c r="R130" s="27" t="e">
        <f t="shared" si="71"/>
        <v>#REF!</v>
      </c>
      <c r="S130" s="26" t="e">
        <f t="shared" si="72"/>
        <v>#REF!</v>
      </c>
      <c r="T130" s="26" t="e">
        <f t="shared" si="60"/>
        <v>#REF!</v>
      </c>
      <c r="U130" s="28" t="e">
        <f>IF(Form!#REF!="","",Form!#REF!)</f>
        <v>#REF!</v>
      </c>
      <c r="V130" s="27" t="e">
        <f>VLOOKUP(B130,Table5[],14,FALSE)</f>
        <v>#REF!</v>
      </c>
      <c r="W130" s="26" t="e">
        <f t="shared" si="61"/>
        <v>#REF!</v>
      </c>
      <c r="X130" s="27" t="e">
        <f>VLOOKUP(B130,Table5[],15,FALSE)</f>
        <v>#REF!</v>
      </c>
      <c r="Y130" s="27" t="e">
        <f>IF(U130="",NA(),V130+Form!$B$9*X130/1.128)</f>
        <v>#REF!</v>
      </c>
      <c r="Z130" s="27" t="e">
        <f>IF(U130="",NA(),V130-Form!$B$9*X130/1.128)</f>
        <v>#REF!</v>
      </c>
      <c r="AA130" s="27" t="e">
        <f t="shared" si="73"/>
        <v>#REF!</v>
      </c>
      <c r="AB130" s="26" t="e">
        <f t="shared" si="62"/>
        <v>#REF!</v>
      </c>
      <c r="AC130" s="26" t="e">
        <f t="shared" si="63"/>
        <v>#REF!</v>
      </c>
      <c r="AD130" s="28" t="e">
        <f>IF(Form!#REF!="","",Form!#REF!)</f>
        <v>#REF!</v>
      </c>
      <c r="AE130" s="27" t="e">
        <f>VLOOKUP(B130,Table5[],19,FALSE)</f>
        <v>#REF!</v>
      </c>
      <c r="AF130" s="26" t="e">
        <f t="shared" si="64"/>
        <v>#REF!</v>
      </c>
      <c r="AG130" s="27" t="e">
        <f>VLOOKUP(B130,Table5[],20,FALSE)</f>
        <v>#REF!</v>
      </c>
      <c r="AH130" s="27" t="e">
        <f>IF(AD130="",NA(),AE130+Form!$B$9*AG130/1.128)</f>
        <v>#REF!</v>
      </c>
      <c r="AI130" s="27" t="e">
        <f>IF(AD130="",NA(),AE130-Form!$B$9*AG130/1.128)</f>
        <v>#REF!</v>
      </c>
      <c r="AJ130" s="27" t="e">
        <f t="shared" si="74"/>
        <v>#REF!</v>
      </c>
      <c r="AK130" s="26" t="e">
        <f t="shared" si="65"/>
        <v>#REF!</v>
      </c>
      <c r="AL130" s="26" t="e">
        <f t="shared" si="66"/>
        <v>#REF!</v>
      </c>
      <c r="AM130" s="28" t="e">
        <f>IF(Form!#REF!="","",Form!#REF!)</f>
        <v>#REF!</v>
      </c>
      <c r="AN130" s="27" t="e">
        <f>VLOOKUP(B130,Table5[],24,FALSE)</f>
        <v>#REF!</v>
      </c>
      <c r="AO130" s="26" t="e">
        <f t="shared" si="67"/>
        <v>#REF!</v>
      </c>
      <c r="AP130" s="27" t="e">
        <f>VLOOKUP(B130,Table5[],25,FALSE)</f>
        <v>#REF!</v>
      </c>
      <c r="AQ130" s="27" t="e">
        <f>IF(AM130="",NA(),AN130+Form!$B$9*AP130/1.128)</f>
        <v>#REF!</v>
      </c>
      <c r="AR130" s="27" t="e">
        <f>IF(AM130="",NA(),AN130-Form!$B$9*AP130/1.128)</f>
        <v>#REF!</v>
      </c>
      <c r="AS130" s="27" t="e">
        <f t="shared" si="75"/>
        <v>#REF!</v>
      </c>
      <c r="AT130" s="26" t="e">
        <f t="shared" si="68"/>
        <v>#REF!</v>
      </c>
      <c r="AU130" s="27" t="e">
        <f>VLOOKUP(B130,Table5[],2,FALSE)</f>
        <v>#REF!</v>
      </c>
      <c r="AV130" s="27" t="e">
        <f>VLOOKUP(B130,Table5[],3,FALSE)</f>
        <v>#REF!</v>
      </c>
      <c r="AW130" s="29" t="e">
        <f>IF(Form!#REF!="","",Form!#REF!)</f>
        <v>#REF!</v>
      </c>
    </row>
    <row r="131" spans="1:49">
      <c r="A131" s="26" t="e">
        <f>IF(Form!#REF!="","",Form!#REF!)</f>
        <v>#REF!</v>
      </c>
      <c r="B131" s="26" t="e">
        <f>IF(Form!#REF!="","",Form!#REF!)</f>
        <v>#REF!</v>
      </c>
      <c r="C131" s="26" t="e">
        <f>IF(Form!#REF!="","",Form!#REF!)</f>
        <v>#REF!</v>
      </c>
      <c r="D131" s="27" t="e">
        <f>VLOOKUP(B131,Table5[],4,FALSE)</f>
        <v>#REF!</v>
      </c>
      <c r="E131" s="26" t="e">
        <f t="shared" ref="E131:E162" si="76">IF(OR(C131="",$B131&lt;&gt;$B130),"",IF(AND(C130="",$B131=$B129),ABS(C131-C129),ABS(C131-C130)))</f>
        <v>#REF!</v>
      </c>
      <c r="F131" s="27" t="e">
        <f>VLOOKUP(B131,Table5[],5,FALSE)</f>
        <v>#REF!</v>
      </c>
      <c r="G131" s="27" t="e">
        <f>IF(C131="",NA(),D131+Form!$B$9*F131/1.128)</f>
        <v>#REF!</v>
      </c>
      <c r="H131" s="27" t="e">
        <f>IF(C131="",NA(),D131-Form!$B$9*F131/1.128)</f>
        <v>#REF!</v>
      </c>
      <c r="I131" s="27" t="e">
        <f t="shared" si="69"/>
        <v>#REF!</v>
      </c>
      <c r="J131" s="26" t="e">
        <f t="shared" si="70"/>
        <v>#REF!</v>
      </c>
      <c r="K131" s="26" t="e">
        <f t="shared" ref="K131:K162" si="77">IF(OR(L131="",C131=""),"",L131-C131)</f>
        <v>#REF!</v>
      </c>
      <c r="L131" s="28" t="e">
        <f>IF(Form!#REF!="","",Form!#REF!)</f>
        <v>#REF!</v>
      </c>
      <c r="M131" s="27" t="e">
        <f>VLOOKUP(B131,Table5[],9,FALSE)</f>
        <v>#REF!</v>
      </c>
      <c r="N131" s="26" t="e">
        <f t="shared" ref="N131:N162" si="78">IF(OR(L131="",$B131&lt;&gt;$B130),"",IF(AND(L130="",$B131=$B129),ABS(L131-L129),ABS(L131-L130)))</f>
        <v>#REF!</v>
      </c>
      <c r="O131" s="27" t="e">
        <f>VLOOKUP(B131,Table5[],10,FALSE)</f>
        <v>#REF!</v>
      </c>
      <c r="P131" s="27" t="e">
        <f>IF(L131="",NA(),M131+Form!$B$9*O131/1.128)</f>
        <v>#REF!</v>
      </c>
      <c r="Q131" s="27" t="e">
        <f>IF(L131="",NA(),M131-Form!$B$9*O131/1.128)</f>
        <v>#REF!</v>
      </c>
      <c r="R131" s="27" t="e">
        <f t="shared" si="71"/>
        <v>#REF!</v>
      </c>
      <c r="S131" s="26" t="e">
        <f t="shared" si="72"/>
        <v>#REF!</v>
      </c>
      <c r="T131" s="26" t="e">
        <f t="shared" ref="T131:T162" si="79">IF(OR(U131="",L131=""),"",U131-L131)</f>
        <v>#REF!</v>
      </c>
      <c r="U131" s="28" t="e">
        <f>IF(Form!#REF!="","",Form!#REF!)</f>
        <v>#REF!</v>
      </c>
      <c r="V131" s="27" t="e">
        <f>VLOOKUP(B131,Table5[],14,FALSE)</f>
        <v>#REF!</v>
      </c>
      <c r="W131" s="26" t="e">
        <f t="shared" ref="W131:W162" si="80">IF(OR(U131="",$B131&lt;&gt;$B130),"",IF(AND(U130="",$B131=$B129),ABS(U131-U129),ABS(U131-U130)))</f>
        <v>#REF!</v>
      </c>
      <c r="X131" s="27" t="e">
        <f>VLOOKUP(B131,Table5[],15,FALSE)</f>
        <v>#REF!</v>
      </c>
      <c r="Y131" s="27" t="e">
        <f>IF(U131="",NA(),V131+Form!$B$9*X131/1.128)</f>
        <v>#REF!</v>
      </c>
      <c r="Z131" s="27" t="e">
        <f>IF(U131="",NA(),V131-Form!$B$9*X131/1.128)</f>
        <v>#REF!</v>
      </c>
      <c r="AA131" s="27" t="e">
        <f t="shared" si="73"/>
        <v>#REF!</v>
      </c>
      <c r="AB131" s="26" t="e">
        <f t="shared" ref="AB131:AB162" si="81">IF(U131="","",0)</f>
        <v>#REF!</v>
      </c>
      <c r="AC131" s="26" t="e">
        <f t="shared" ref="AC131:AC162" si="82">IF(OR(AD131="",U131=""),"",AD131-U131)</f>
        <v>#REF!</v>
      </c>
      <c r="AD131" s="28" t="e">
        <f>IF(Form!#REF!="","",Form!#REF!)</f>
        <v>#REF!</v>
      </c>
      <c r="AE131" s="27" t="e">
        <f>VLOOKUP(B131,Table5[],19,FALSE)</f>
        <v>#REF!</v>
      </c>
      <c r="AF131" s="26" t="e">
        <f t="shared" ref="AF131:AF162" si="83">IF(OR(AD131="",$B131&lt;&gt;$B130),"",IF(AND(AD130="",$B131=$B129),ABS(AD131-AD129),ABS(AD131-AD130)))</f>
        <v>#REF!</v>
      </c>
      <c r="AG131" s="27" t="e">
        <f>VLOOKUP(B131,Table5[],20,FALSE)</f>
        <v>#REF!</v>
      </c>
      <c r="AH131" s="27" t="e">
        <f>IF(AD131="",NA(),AE131+Form!$B$9*AG131/1.128)</f>
        <v>#REF!</v>
      </c>
      <c r="AI131" s="27" t="e">
        <f>IF(AD131="",NA(),AE131-Form!$B$9*AG131/1.128)</f>
        <v>#REF!</v>
      </c>
      <c r="AJ131" s="27" t="e">
        <f t="shared" si="74"/>
        <v>#REF!</v>
      </c>
      <c r="AK131" s="26" t="e">
        <f t="shared" ref="AK131:AK162" si="84">IF(AD131="",NA(),0)</f>
        <v>#REF!</v>
      </c>
      <c r="AL131" s="26" t="e">
        <f t="shared" ref="AL131:AL162" si="85">IF(OR(AM131="",AD131=""),"",AM131-AD131)</f>
        <v>#REF!</v>
      </c>
      <c r="AM131" s="28" t="e">
        <f>IF(Form!#REF!="","",Form!#REF!)</f>
        <v>#REF!</v>
      </c>
      <c r="AN131" s="27" t="e">
        <f>VLOOKUP(B131,Table5[],24,FALSE)</f>
        <v>#REF!</v>
      </c>
      <c r="AO131" s="26" t="e">
        <f t="shared" ref="AO131:AO162" si="86">IF(OR(AM131="",AM130="",$B131&lt;&gt;$B130),"",ABS(AM131-AM130))</f>
        <v>#REF!</v>
      </c>
      <c r="AP131" s="27" t="e">
        <f>VLOOKUP(B131,Table5[],25,FALSE)</f>
        <v>#REF!</v>
      </c>
      <c r="AQ131" s="27" t="e">
        <f>IF(AM131="",NA(),AN131+Form!$B$9*AP131/1.128)</f>
        <v>#REF!</v>
      </c>
      <c r="AR131" s="27" t="e">
        <f>IF(AM131="",NA(),AN131-Form!$B$9*AP131/1.128)</f>
        <v>#REF!</v>
      </c>
      <c r="AS131" s="27" t="e">
        <f t="shared" si="75"/>
        <v>#REF!</v>
      </c>
      <c r="AT131" s="26" t="e">
        <f t="shared" ref="AT131:AT162" si="87">IF(AM131="","",0)</f>
        <v>#REF!</v>
      </c>
      <c r="AU131" s="27" t="e">
        <f>VLOOKUP(B131,Table5[],2,FALSE)</f>
        <v>#REF!</v>
      </c>
      <c r="AV131" s="27" t="e">
        <f>VLOOKUP(B131,Table5[],3,FALSE)</f>
        <v>#REF!</v>
      </c>
      <c r="AW131" s="29" t="e">
        <f>IF(Form!#REF!="","",Form!#REF!)</f>
        <v>#REF!</v>
      </c>
    </row>
    <row r="132" spans="1:49">
      <c r="A132" s="26" t="e">
        <f>IF(Form!#REF!="","",Form!#REF!)</f>
        <v>#REF!</v>
      </c>
      <c r="B132" s="26" t="e">
        <f>IF(Form!#REF!="","",Form!#REF!)</f>
        <v>#REF!</v>
      </c>
      <c r="C132" s="26" t="e">
        <f>IF(Form!#REF!="","",Form!#REF!)</f>
        <v>#REF!</v>
      </c>
      <c r="D132" s="27" t="e">
        <f>VLOOKUP(B132,Table5[],4,FALSE)</f>
        <v>#REF!</v>
      </c>
      <c r="E132" s="26" t="e">
        <f t="shared" si="76"/>
        <v>#REF!</v>
      </c>
      <c r="F132" s="27" t="e">
        <f>VLOOKUP(B132,Table5[],5,FALSE)</f>
        <v>#REF!</v>
      </c>
      <c r="G132" s="27" t="e">
        <f>IF(C132="",NA(),D132+Form!$B$9*F132/1.128)</f>
        <v>#REF!</v>
      </c>
      <c r="H132" s="27" t="e">
        <f>IF(C132="",NA(),D132-Form!$B$9*F132/1.128)</f>
        <v>#REF!</v>
      </c>
      <c r="I132" s="27" t="e">
        <f t="shared" ref="I132:I163" si="88">IF(C132="",NA(),3.267*F132)</f>
        <v>#REF!</v>
      </c>
      <c r="J132" s="26" t="e">
        <f t="shared" ref="J132:J163" si="89">IF(C132="",NA(),0)</f>
        <v>#REF!</v>
      </c>
      <c r="K132" s="26" t="e">
        <f t="shared" si="77"/>
        <v>#REF!</v>
      </c>
      <c r="L132" s="28" t="e">
        <f>IF(Form!#REF!="","",Form!#REF!)</f>
        <v>#REF!</v>
      </c>
      <c r="M132" s="27" t="e">
        <f>VLOOKUP(B132,Table5[],9,FALSE)</f>
        <v>#REF!</v>
      </c>
      <c r="N132" s="26" t="e">
        <f t="shared" si="78"/>
        <v>#REF!</v>
      </c>
      <c r="O132" s="27" t="e">
        <f>VLOOKUP(B132,Table5[],10,FALSE)</f>
        <v>#REF!</v>
      </c>
      <c r="P132" s="27" t="e">
        <f>IF(L132="",NA(),M132+Form!$B$9*O132/1.128)</f>
        <v>#REF!</v>
      </c>
      <c r="Q132" s="27" t="e">
        <f>IF(L132="",NA(),M132-Form!$B$9*O132/1.128)</f>
        <v>#REF!</v>
      </c>
      <c r="R132" s="27" t="e">
        <f t="shared" ref="R132:R163" si="90">IF(L132=0,NA(),3.267*O132)</f>
        <v>#REF!</v>
      </c>
      <c r="S132" s="26" t="e">
        <f t="shared" ref="S132:S163" si="91">IF(L132="",NA(),0)</f>
        <v>#REF!</v>
      </c>
      <c r="T132" s="26" t="e">
        <f t="shared" si="79"/>
        <v>#REF!</v>
      </c>
      <c r="U132" s="28" t="e">
        <f>IF(Form!#REF!="","",Form!#REF!)</f>
        <v>#REF!</v>
      </c>
      <c r="V132" s="27" t="e">
        <f>VLOOKUP(B132,Table5[],14,FALSE)</f>
        <v>#REF!</v>
      </c>
      <c r="W132" s="26" t="e">
        <f t="shared" si="80"/>
        <v>#REF!</v>
      </c>
      <c r="X132" s="27" t="e">
        <f>VLOOKUP(B132,Table5[],15,FALSE)</f>
        <v>#REF!</v>
      </c>
      <c r="Y132" s="27" t="e">
        <f>IF(U132="",NA(),V132+Form!$B$9*X132/1.128)</f>
        <v>#REF!</v>
      </c>
      <c r="Z132" s="27" t="e">
        <f>IF(U132="",NA(),V132-Form!$B$9*X132/1.128)</f>
        <v>#REF!</v>
      </c>
      <c r="AA132" s="27" t="e">
        <f t="shared" ref="AA132:AA163" si="92">IF(U132=0,NA(),3.267*X132)</f>
        <v>#REF!</v>
      </c>
      <c r="AB132" s="26" t="e">
        <f t="shared" si="81"/>
        <v>#REF!</v>
      </c>
      <c r="AC132" s="26" t="e">
        <f t="shared" si="82"/>
        <v>#REF!</v>
      </c>
      <c r="AD132" s="28" t="e">
        <f>IF(Form!#REF!="","",Form!#REF!)</f>
        <v>#REF!</v>
      </c>
      <c r="AE132" s="27" t="e">
        <f>VLOOKUP(B132,Table5[],19,FALSE)</f>
        <v>#REF!</v>
      </c>
      <c r="AF132" s="26" t="e">
        <f t="shared" si="83"/>
        <v>#REF!</v>
      </c>
      <c r="AG132" s="27" t="e">
        <f>VLOOKUP(B132,Table5[],20,FALSE)</f>
        <v>#REF!</v>
      </c>
      <c r="AH132" s="27" t="e">
        <f>IF(AD132="",NA(),AE132+Form!$B$9*AG132/1.128)</f>
        <v>#REF!</v>
      </c>
      <c r="AI132" s="27" t="e">
        <f>IF(AD132="",NA(),AE132-Form!$B$9*AG132/1.128)</f>
        <v>#REF!</v>
      </c>
      <c r="AJ132" s="27" t="e">
        <f t="shared" ref="AJ132:AJ163" si="93">IF(AD132=0,NA(),3.267*AG132)</f>
        <v>#REF!</v>
      </c>
      <c r="AK132" s="26" t="e">
        <f t="shared" si="84"/>
        <v>#REF!</v>
      </c>
      <c r="AL132" s="26" t="e">
        <f t="shared" si="85"/>
        <v>#REF!</v>
      </c>
      <c r="AM132" s="28" t="e">
        <f>IF(Form!#REF!="","",Form!#REF!)</f>
        <v>#REF!</v>
      </c>
      <c r="AN132" s="27" t="e">
        <f>VLOOKUP(B132,Table5[],24,FALSE)</f>
        <v>#REF!</v>
      </c>
      <c r="AO132" s="26" t="e">
        <f t="shared" si="86"/>
        <v>#REF!</v>
      </c>
      <c r="AP132" s="27" t="e">
        <f>VLOOKUP(B132,Table5[],25,FALSE)</f>
        <v>#REF!</v>
      </c>
      <c r="AQ132" s="27" t="e">
        <f>IF(AM132="",NA(),AN132+Form!$B$9*AP132/1.128)</f>
        <v>#REF!</v>
      </c>
      <c r="AR132" s="27" t="e">
        <f>IF(AM132="",NA(),AN132-Form!$B$9*AP132/1.128)</f>
        <v>#REF!</v>
      </c>
      <c r="AS132" s="27" t="e">
        <f t="shared" ref="AS132:AS163" si="94">IF(AM132=0,NA(),3.267*AP132)</f>
        <v>#REF!</v>
      </c>
      <c r="AT132" s="26" t="e">
        <f t="shared" si="87"/>
        <v>#REF!</v>
      </c>
      <c r="AU132" s="27" t="e">
        <f>VLOOKUP(B132,Table5[],2,FALSE)</f>
        <v>#REF!</v>
      </c>
      <c r="AV132" s="27" t="e">
        <f>VLOOKUP(B132,Table5[],3,FALSE)</f>
        <v>#REF!</v>
      </c>
      <c r="AW132" s="29" t="e">
        <f>IF(Form!#REF!="","",Form!#REF!)</f>
        <v>#REF!</v>
      </c>
    </row>
    <row r="133" spans="1:49">
      <c r="A133" s="26" t="e">
        <f>IF(Form!#REF!="","",Form!#REF!)</f>
        <v>#REF!</v>
      </c>
      <c r="B133" s="26" t="e">
        <f>IF(Form!#REF!="","",Form!#REF!)</f>
        <v>#REF!</v>
      </c>
      <c r="C133" s="26" t="e">
        <f>IF(Form!#REF!="","",Form!#REF!)</f>
        <v>#REF!</v>
      </c>
      <c r="D133" s="27" t="e">
        <f>VLOOKUP(B133,Table5[],4,FALSE)</f>
        <v>#REF!</v>
      </c>
      <c r="E133" s="26" t="e">
        <f t="shared" si="76"/>
        <v>#REF!</v>
      </c>
      <c r="F133" s="27" t="e">
        <f>VLOOKUP(B133,Table5[],5,FALSE)</f>
        <v>#REF!</v>
      </c>
      <c r="G133" s="27" t="e">
        <f>IF(C133="",NA(),D133+Form!$B$9*F133/1.128)</f>
        <v>#REF!</v>
      </c>
      <c r="H133" s="27" t="e">
        <f>IF(C133="",NA(),D133-Form!$B$9*F133/1.128)</f>
        <v>#REF!</v>
      </c>
      <c r="I133" s="27" t="e">
        <f t="shared" si="88"/>
        <v>#REF!</v>
      </c>
      <c r="J133" s="26" t="e">
        <f t="shared" si="89"/>
        <v>#REF!</v>
      </c>
      <c r="K133" s="26" t="e">
        <f t="shared" si="77"/>
        <v>#REF!</v>
      </c>
      <c r="L133" s="28" t="e">
        <f>IF(Form!#REF!="","",Form!#REF!)</f>
        <v>#REF!</v>
      </c>
      <c r="M133" s="27" t="e">
        <f>VLOOKUP(B133,Table5[],9,FALSE)</f>
        <v>#REF!</v>
      </c>
      <c r="N133" s="26" t="e">
        <f t="shared" si="78"/>
        <v>#REF!</v>
      </c>
      <c r="O133" s="27" t="e">
        <f>VLOOKUP(B133,Table5[],10,FALSE)</f>
        <v>#REF!</v>
      </c>
      <c r="P133" s="27" t="e">
        <f>IF(L133="",NA(),M133+Form!$B$9*O133/1.128)</f>
        <v>#REF!</v>
      </c>
      <c r="Q133" s="27" t="e">
        <f>IF(L133="",NA(),M133-Form!$B$9*O133/1.128)</f>
        <v>#REF!</v>
      </c>
      <c r="R133" s="27" t="e">
        <f t="shared" si="90"/>
        <v>#REF!</v>
      </c>
      <c r="S133" s="26" t="e">
        <f t="shared" si="91"/>
        <v>#REF!</v>
      </c>
      <c r="T133" s="26" t="e">
        <f t="shared" si="79"/>
        <v>#REF!</v>
      </c>
      <c r="U133" s="28" t="e">
        <f>IF(Form!#REF!="","",Form!#REF!)</f>
        <v>#REF!</v>
      </c>
      <c r="V133" s="27" t="e">
        <f>VLOOKUP(B133,Table5[],14,FALSE)</f>
        <v>#REF!</v>
      </c>
      <c r="W133" s="26" t="e">
        <f t="shared" si="80"/>
        <v>#REF!</v>
      </c>
      <c r="X133" s="27" t="e">
        <f>VLOOKUP(B133,Table5[],15,FALSE)</f>
        <v>#REF!</v>
      </c>
      <c r="Y133" s="27" t="e">
        <f>IF(U133="",NA(),V133+Form!$B$9*X133/1.128)</f>
        <v>#REF!</v>
      </c>
      <c r="Z133" s="27" t="e">
        <f>IF(U133="",NA(),V133-Form!$B$9*X133/1.128)</f>
        <v>#REF!</v>
      </c>
      <c r="AA133" s="27" t="e">
        <f t="shared" si="92"/>
        <v>#REF!</v>
      </c>
      <c r="AB133" s="26" t="e">
        <f t="shared" si="81"/>
        <v>#REF!</v>
      </c>
      <c r="AC133" s="26" t="e">
        <f t="shared" si="82"/>
        <v>#REF!</v>
      </c>
      <c r="AD133" s="28" t="e">
        <f>IF(Form!#REF!="","",Form!#REF!)</f>
        <v>#REF!</v>
      </c>
      <c r="AE133" s="27" t="e">
        <f>VLOOKUP(B133,Table5[],19,FALSE)</f>
        <v>#REF!</v>
      </c>
      <c r="AF133" s="26" t="e">
        <f t="shared" si="83"/>
        <v>#REF!</v>
      </c>
      <c r="AG133" s="27" t="e">
        <f>VLOOKUP(B133,Table5[],20,FALSE)</f>
        <v>#REF!</v>
      </c>
      <c r="AH133" s="27" t="e">
        <f>IF(AD133="",NA(),AE133+Form!$B$9*AG133/1.128)</f>
        <v>#REF!</v>
      </c>
      <c r="AI133" s="27" t="e">
        <f>IF(AD133="",NA(),AE133-Form!$B$9*AG133/1.128)</f>
        <v>#REF!</v>
      </c>
      <c r="AJ133" s="27" t="e">
        <f t="shared" si="93"/>
        <v>#REF!</v>
      </c>
      <c r="AK133" s="26" t="e">
        <f t="shared" si="84"/>
        <v>#REF!</v>
      </c>
      <c r="AL133" s="26" t="e">
        <f t="shared" si="85"/>
        <v>#REF!</v>
      </c>
      <c r="AM133" s="28" t="e">
        <f>IF(Form!#REF!="","",Form!#REF!)</f>
        <v>#REF!</v>
      </c>
      <c r="AN133" s="27" t="e">
        <f>VLOOKUP(B133,Table5[],24,FALSE)</f>
        <v>#REF!</v>
      </c>
      <c r="AO133" s="26" t="e">
        <f t="shared" si="86"/>
        <v>#REF!</v>
      </c>
      <c r="AP133" s="27" t="e">
        <f>VLOOKUP(B133,Table5[],25,FALSE)</f>
        <v>#REF!</v>
      </c>
      <c r="AQ133" s="27" t="e">
        <f>IF(AM133="",NA(),AN133+Form!$B$9*AP133/1.128)</f>
        <v>#REF!</v>
      </c>
      <c r="AR133" s="27" t="e">
        <f>IF(AM133="",NA(),AN133-Form!$B$9*AP133/1.128)</f>
        <v>#REF!</v>
      </c>
      <c r="AS133" s="27" t="e">
        <f t="shared" si="94"/>
        <v>#REF!</v>
      </c>
      <c r="AT133" s="26" t="e">
        <f t="shared" si="87"/>
        <v>#REF!</v>
      </c>
      <c r="AU133" s="27" t="e">
        <f>VLOOKUP(B133,Table5[],2,FALSE)</f>
        <v>#REF!</v>
      </c>
      <c r="AV133" s="27" t="e">
        <f>VLOOKUP(B133,Table5[],3,FALSE)</f>
        <v>#REF!</v>
      </c>
      <c r="AW133" s="29" t="e">
        <f>IF(Form!#REF!="","",Form!#REF!)</f>
        <v>#REF!</v>
      </c>
    </row>
    <row r="134" spans="1:49">
      <c r="A134" s="26" t="e">
        <f>IF(Form!#REF!="","",Form!#REF!)</f>
        <v>#REF!</v>
      </c>
      <c r="B134" s="26" t="e">
        <f>IF(Form!#REF!="","",Form!#REF!)</f>
        <v>#REF!</v>
      </c>
      <c r="C134" s="26" t="e">
        <f>IF(Form!#REF!="","",Form!#REF!)</f>
        <v>#REF!</v>
      </c>
      <c r="D134" s="27" t="e">
        <f>VLOOKUP(B134,Table5[],4,FALSE)</f>
        <v>#REF!</v>
      </c>
      <c r="E134" s="26" t="e">
        <f t="shared" si="76"/>
        <v>#REF!</v>
      </c>
      <c r="F134" s="27" t="e">
        <f>VLOOKUP(B134,Table5[],5,FALSE)</f>
        <v>#REF!</v>
      </c>
      <c r="G134" s="27" t="e">
        <f>IF(C134="",NA(),D134+Form!$B$9*F134/1.128)</f>
        <v>#REF!</v>
      </c>
      <c r="H134" s="27" t="e">
        <f>IF(C134="",NA(),D134-Form!$B$9*F134/1.128)</f>
        <v>#REF!</v>
      </c>
      <c r="I134" s="27" t="e">
        <f t="shared" si="88"/>
        <v>#REF!</v>
      </c>
      <c r="J134" s="26" t="e">
        <f t="shared" si="89"/>
        <v>#REF!</v>
      </c>
      <c r="K134" s="26" t="e">
        <f t="shared" si="77"/>
        <v>#REF!</v>
      </c>
      <c r="L134" s="28" t="e">
        <f>IF(Form!#REF!="","",Form!#REF!)</f>
        <v>#REF!</v>
      </c>
      <c r="M134" s="27" t="e">
        <f>VLOOKUP(B134,Table5[],9,FALSE)</f>
        <v>#REF!</v>
      </c>
      <c r="N134" s="26" t="e">
        <f t="shared" si="78"/>
        <v>#REF!</v>
      </c>
      <c r="O134" s="27" t="e">
        <f>VLOOKUP(B134,Table5[],10,FALSE)</f>
        <v>#REF!</v>
      </c>
      <c r="P134" s="27" t="e">
        <f>IF(L134="",NA(),M134+Form!$B$9*O134/1.128)</f>
        <v>#REF!</v>
      </c>
      <c r="Q134" s="27" t="e">
        <f>IF(L134="",NA(),M134-Form!$B$9*O134/1.128)</f>
        <v>#REF!</v>
      </c>
      <c r="R134" s="27" t="e">
        <f t="shared" si="90"/>
        <v>#REF!</v>
      </c>
      <c r="S134" s="26" t="e">
        <f t="shared" si="91"/>
        <v>#REF!</v>
      </c>
      <c r="T134" s="26" t="e">
        <f t="shared" si="79"/>
        <v>#REF!</v>
      </c>
      <c r="U134" s="28" t="e">
        <f>IF(Form!#REF!="","",Form!#REF!)</f>
        <v>#REF!</v>
      </c>
      <c r="V134" s="27" t="e">
        <f>VLOOKUP(B134,Table5[],14,FALSE)</f>
        <v>#REF!</v>
      </c>
      <c r="W134" s="26" t="e">
        <f t="shared" si="80"/>
        <v>#REF!</v>
      </c>
      <c r="X134" s="27" t="e">
        <f>VLOOKUP(B134,Table5[],15,FALSE)</f>
        <v>#REF!</v>
      </c>
      <c r="Y134" s="27" t="e">
        <f>IF(U134="",NA(),V134+Form!$B$9*X134/1.128)</f>
        <v>#REF!</v>
      </c>
      <c r="Z134" s="27" t="e">
        <f>IF(U134="",NA(),V134-Form!$B$9*X134/1.128)</f>
        <v>#REF!</v>
      </c>
      <c r="AA134" s="27" t="e">
        <f t="shared" si="92"/>
        <v>#REF!</v>
      </c>
      <c r="AB134" s="26" t="e">
        <f t="shared" si="81"/>
        <v>#REF!</v>
      </c>
      <c r="AC134" s="26" t="e">
        <f t="shared" si="82"/>
        <v>#REF!</v>
      </c>
      <c r="AD134" s="28" t="e">
        <f>IF(Form!#REF!="","",Form!#REF!)</f>
        <v>#REF!</v>
      </c>
      <c r="AE134" s="27" t="e">
        <f>VLOOKUP(B134,Table5[],19,FALSE)</f>
        <v>#REF!</v>
      </c>
      <c r="AF134" s="26" t="e">
        <f t="shared" si="83"/>
        <v>#REF!</v>
      </c>
      <c r="AG134" s="27" t="e">
        <f>VLOOKUP(B134,Table5[],20,FALSE)</f>
        <v>#REF!</v>
      </c>
      <c r="AH134" s="27" t="e">
        <f>IF(AD134="",NA(),AE134+Form!$B$9*AG134/1.128)</f>
        <v>#REF!</v>
      </c>
      <c r="AI134" s="27" t="e">
        <f>IF(AD134="",NA(),AE134-Form!$B$9*AG134/1.128)</f>
        <v>#REF!</v>
      </c>
      <c r="AJ134" s="27" t="e">
        <f t="shared" si="93"/>
        <v>#REF!</v>
      </c>
      <c r="AK134" s="26" t="e">
        <f t="shared" si="84"/>
        <v>#REF!</v>
      </c>
      <c r="AL134" s="26" t="e">
        <f t="shared" si="85"/>
        <v>#REF!</v>
      </c>
      <c r="AM134" s="28" t="e">
        <f>IF(Form!#REF!="","",Form!#REF!)</f>
        <v>#REF!</v>
      </c>
      <c r="AN134" s="27" t="e">
        <f>VLOOKUP(B134,Table5[],24,FALSE)</f>
        <v>#REF!</v>
      </c>
      <c r="AO134" s="26" t="e">
        <f t="shared" si="86"/>
        <v>#REF!</v>
      </c>
      <c r="AP134" s="27" t="e">
        <f>VLOOKUP(B134,Table5[],25,FALSE)</f>
        <v>#REF!</v>
      </c>
      <c r="AQ134" s="27" t="e">
        <f>IF(AM134="",NA(),AN134+Form!$B$9*AP134/1.128)</f>
        <v>#REF!</v>
      </c>
      <c r="AR134" s="27" t="e">
        <f>IF(AM134="",NA(),AN134-Form!$B$9*AP134/1.128)</f>
        <v>#REF!</v>
      </c>
      <c r="AS134" s="27" t="e">
        <f t="shared" si="94"/>
        <v>#REF!</v>
      </c>
      <c r="AT134" s="26" t="e">
        <f t="shared" si="87"/>
        <v>#REF!</v>
      </c>
      <c r="AU134" s="27" t="e">
        <f>VLOOKUP(B134,Table5[],2,FALSE)</f>
        <v>#REF!</v>
      </c>
      <c r="AV134" s="27" t="e">
        <f>VLOOKUP(B134,Table5[],3,FALSE)</f>
        <v>#REF!</v>
      </c>
      <c r="AW134" s="29" t="e">
        <f>IF(Form!#REF!="","",Form!#REF!)</f>
        <v>#REF!</v>
      </c>
    </row>
    <row r="135" spans="1:49">
      <c r="A135" s="26" t="e">
        <f>IF(Form!#REF!="","",Form!#REF!)</f>
        <v>#REF!</v>
      </c>
      <c r="B135" s="26" t="e">
        <f>IF(Form!#REF!="","",Form!#REF!)</f>
        <v>#REF!</v>
      </c>
      <c r="C135" s="26" t="e">
        <f>IF(Form!#REF!="","",Form!#REF!)</f>
        <v>#REF!</v>
      </c>
      <c r="D135" s="27" t="e">
        <f>VLOOKUP(B135,Table5[],4,FALSE)</f>
        <v>#REF!</v>
      </c>
      <c r="E135" s="26" t="e">
        <f t="shared" si="76"/>
        <v>#REF!</v>
      </c>
      <c r="F135" s="27" t="e">
        <f>VLOOKUP(B135,Table5[],5,FALSE)</f>
        <v>#REF!</v>
      </c>
      <c r="G135" s="27" t="e">
        <f>IF(C135="",NA(),D135+Form!$B$9*F135/1.128)</f>
        <v>#REF!</v>
      </c>
      <c r="H135" s="27" t="e">
        <f>IF(C135="",NA(),D135-Form!$B$9*F135/1.128)</f>
        <v>#REF!</v>
      </c>
      <c r="I135" s="27" t="e">
        <f t="shared" si="88"/>
        <v>#REF!</v>
      </c>
      <c r="J135" s="26" t="e">
        <f t="shared" si="89"/>
        <v>#REF!</v>
      </c>
      <c r="K135" s="26" t="e">
        <f t="shared" si="77"/>
        <v>#REF!</v>
      </c>
      <c r="L135" s="28" t="e">
        <f>IF(Form!#REF!="","",Form!#REF!)</f>
        <v>#REF!</v>
      </c>
      <c r="M135" s="27" t="e">
        <f>VLOOKUP(B135,Table5[],9,FALSE)</f>
        <v>#REF!</v>
      </c>
      <c r="N135" s="26" t="e">
        <f t="shared" si="78"/>
        <v>#REF!</v>
      </c>
      <c r="O135" s="27" t="e">
        <f>VLOOKUP(B135,Table5[],10,FALSE)</f>
        <v>#REF!</v>
      </c>
      <c r="P135" s="27" t="e">
        <f>IF(L135="",NA(),M135+Form!$B$9*O135/1.128)</f>
        <v>#REF!</v>
      </c>
      <c r="Q135" s="27" t="e">
        <f>IF(L135="",NA(),M135-Form!$B$9*O135/1.128)</f>
        <v>#REF!</v>
      </c>
      <c r="R135" s="27" t="e">
        <f t="shared" si="90"/>
        <v>#REF!</v>
      </c>
      <c r="S135" s="26" t="e">
        <f t="shared" si="91"/>
        <v>#REF!</v>
      </c>
      <c r="T135" s="26" t="e">
        <f t="shared" si="79"/>
        <v>#REF!</v>
      </c>
      <c r="U135" s="28" t="e">
        <f>IF(Form!#REF!="","",Form!#REF!)</f>
        <v>#REF!</v>
      </c>
      <c r="V135" s="27" t="e">
        <f>VLOOKUP(B135,Table5[],14,FALSE)</f>
        <v>#REF!</v>
      </c>
      <c r="W135" s="26" t="e">
        <f t="shared" si="80"/>
        <v>#REF!</v>
      </c>
      <c r="X135" s="27" t="e">
        <f>VLOOKUP(B135,Table5[],15,FALSE)</f>
        <v>#REF!</v>
      </c>
      <c r="Y135" s="27" t="e">
        <f>IF(U135="",NA(),V135+Form!$B$9*X135/1.128)</f>
        <v>#REF!</v>
      </c>
      <c r="Z135" s="27" t="e">
        <f>IF(U135="",NA(),V135-Form!$B$9*X135/1.128)</f>
        <v>#REF!</v>
      </c>
      <c r="AA135" s="27" t="e">
        <f t="shared" si="92"/>
        <v>#REF!</v>
      </c>
      <c r="AB135" s="26" t="e">
        <f t="shared" si="81"/>
        <v>#REF!</v>
      </c>
      <c r="AC135" s="26" t="e">
        <f t="shared" si="82"/>
        <v>#REF!</v>
      </c>
      <c r="AD135" s="28" t="e">
        <f>IF(Form!#REF!="","",Form!#REF!)</f>
        <v>#REF!</v>
      </c>
      <c r="AE135" s="27" t="e">
        <f>VLOOKUP(B135,Table5[],19,FALSE)</f>
        <v>#REF!</v>
      </c>
      <c r="AF135" s="26" t="e">
        <f t="shared" si="83"/>
        <v>#REF!</v>
      </c>
      <c r="AG135" s="27" t="e">
        <f>VLOOKUP(B135,Table5[],20,FALSE)</f>
        <v>#REF!</v>
      </c>
      <c r="AH135" s="27" t="e">
        <f>IF(AD135="",NA(),AE135+Form!$B$9*AG135/1.128)</f>
        <v>#REF!</v>
      </c>
      <c r="AI135" s="27" t="e">
        <f>IF(AD135="",NA(),AE135-Form!$B$9*AG135/1.128)</f>
        <v>#REF!</v>
      </c>
      <c r="AJ135" s="27" t="e">
        <f t="shared" si="93"/>
        <v>#REF!</v>
      </c>
      <c r="AK135" s="26" t="e">
        <f t="shared" si="84"/>
        <v>#REF!</v>
      </c>
      <c r="AL135" s="26" t="e">
        <f t="shared" si="85"/>
        <v>#REF!</v>
      </c>
      <c r="AM135" s="28" t="e">
        <f>IF(Form!#REF!="","",Form!#REF!)</f>
        <v>#REF!</v>
      </c>
      <c r="AN135" s="27" t="e">
        <f>VLOOKUP(B135,Table5[],24,FALSE)</f>
        <v>#REF!</v>
      </c>
      <c r="AO135" s="26" t="e">
        <f t="shared" si="86"/>
        <v>#REF!</v>
      </c>
      <c r="AP135" s="27" t="e">
        <f>VLOOKUP(B135,Table5[],25,FALSE)</f>
        <v>#REF!</v>
      </c>
      <c r="AQ135" s="27" t="e">
        <f>IF(AM135="",NA(),AN135+Form!$B$9*AP135/1.128)</f>
        <v>#REF!</v>
      </c>
      <c r="AR135" s="27" t="e">
        <f>IF(AM135="",NA(),AN135-Form!$B$9*AP135/1.128)</f>
        <v>#REF!</v>
      </c>
      <c r="AS135" s="27" t="e">
        <f t="shared" si="94"/>
        <v>#REF!</v>
      </c>
      <c r="AT135" s="26" t="e">
        <f t="shared" si="87"/>
        <v>#REF!</v>
      </c>
      <c r="AU135" s="27" t="e">
        <f>VLOOKUP(B135,Table5[],2,FALSE)</f>
        <v>#REF!</v>
      </c>
      <c r="AV135" s="27" t="e">
        <f>VLOOKUP(B135,Table5[],3,FALSE)</f>
        <v>#REF!</v>
      </c>
      <c r="AW135" s="29" t="e">
        <f>IF(Form!#REF!="","",Form!#REF!)</f>
        <v>#REF!</v>
      </c>
    </row>
    <row r="136" spans="1:49">
      <c r="A136" s="26" t="e">
        <f>IF(Form!#REF!="","",Form!#REF!)</f>
        <v>#REF!</v>
      </c>
      <c r="B136" s="26" t="e">
        <f>IF(Form!#REF!="","",Form!#REF!)</f>
        <v>#REF!</v>
      </c>
      <c r="C136" s="26" t="e">
        <f>IF(Form!#REF!="","",Form!#REF!)</f>
        <v>#REF!</v>
      </c>
      <c r="D136" s="27" t="e">
        <f>VLOOKUP(B136,Table5[],4,FALSE)</f>
        <v>#REF!</v>
      </c>
      <c r="E136" s="26" t="e">
        <f t="shared" si="76"/>
        <v>#REF!</v>
      </c>
      <c r="F136" s="27" t="e">
        <f>VLOOKUP(B136,Table5[],5,FALSE)</f>
        <v>#REF!</v>
      </c>
      <c r="G136" s="27" t="e">
        <f>IF(C136="",NA(),D136+Form!$B$9*F136/1.128)</f>
        <v>#REF!</v>
      </c>
      <c r="H136" s="27" t="e">
        <f>IF(C136="",NA(),D136-Form!$B$9*F136/1.128)</f>
        <v>#REF!</v>
      </c>
      <c r="I136" s="27" t="e">
        <f t="shared" si="88"/>
        <v>#REF!</v>
      </c>
      <c r="J136" s="26" t="e">
        <f t="shared" si="89"/>
        <v>#REF!</v>
      </c>
      <c r="K136" s="26" t="e">
        <f t="shared" si="77"/>
        <v>#REF!</v>
      </c>
      <c r="L136" s="28" t="e">
        <f>IF(Form!#REF!="","",Form!#REF!)</f>
        <v>#REF!</v>
      </c>
      <c r="M136" s="27" t="e">
        <f>VLOOKUP(B136,Table5[],9,FALSE)</f>
        <v>#REF!</v>
      </c>
      <c r="N136" s="26" t="e">
        <f t="shared" si="78"/>
        <v>#REF!</v>
      </c>
      <c r="O136" s="27" t="e">
        <f>VLOOKUP(B136,Table5[],10,FALSE)</f>
        <v>#REF!</v>
      </c>
      <c r="P136" s="27" t="e">
        <f>IF(L136="",NA(),M136+Form!$B$9*O136/1.128)</f>
        <v>#REF!</v>
      </c>
      <c r="Q136" s="27" t="e">
        <f>IF(L136="",NA(),M136-Form!$B$9*O136/1.128)</f>
        <v>#REF!</v>
      </c>
      <c r="R136" s="27" t="e">
        <f t="shared" si="90"/>
        <v>#REF!</v>
      </c>
      <c r="S136" s="26" t="e">
        <f t="shared" si="91"/>
        <v>#REF!</v>
      </c>
      <c r="T136" s="26" t="e">
        <f t="shared" si="79"/>
        <v>#REF!</v>
      </c>
      <c r="U136" s="28" t="e">
        <f>IF(Form!#REF!="","",Form!#REF!)</f>
        <v>#REF!</v>
      </c>
      <c r="V136" s="27" t="e">
        <f>VLOOKUP(B136,Table5[],14,FALSE)</f>
        <v>#REF!</v>
      </c>
      <c r="W136" s="26" t="e">
        <f t="shared" si="80"/>
        <v>#REF!</v>
      </c>
      <c r="X136" s="27" t="e">
        <f>VLOOKUP(B136,Table5[],15,FALSE)</f>
        <v>#REF!</v>
      </c>
      <c r="Y136" s="27" t="e">
        <f>IF(U136="",NA(),V136+Form!$B$9*X136/1.128)</f>
        <v>#REF!</v>
      </c>
      <c r="Z136" s="27" t="e">
        <f>IF(U136="",NA(),V136-Form!$B$9*X136/1.128)</f>
        <v>#REF!</v>
      </c>
      <c r="AA136" s="27" t="e">
        <f t="shared" si="92"/>
        <v>#REF!</v>
      </c>
      <c r="AB136" s="26" t="e">
        <f t="shared" si="81"/>
        <v>#REF!</v>
      </c>
      <c r="AC136" s="26" t="e">
        <f t="shared" si="82"/>
        <v>#REF!</v>
      </c>
      <c r="AD136" s="28" t="e">
        <f>IF(Form!#REF!="","",Form!#REF!)</f>
        <v>#REF!</v>
      </c>
      <c r="AE136" s="27" t="e">
        <f>VLOOKUP(B136,Table5[],19,FALSE)</f>
        <v>#REF!</v>
      </c>
      <c r="AF136" s="26" t="e">
        <f t="shared" si="83"/>
        <v>#REF!</v>
      </c>
      <c r="AG136" s="27" t="e">
        <f>VLOOKUP(B136,Table5[],20,FALSE)</f>
        <v>#REF!</v>
      </c>
      <c r="AH136" s="27" t="e">
        <f>IF(AD136="",NA(),AE136+Form!$B$9*AG136/1.128)</f>
        <v>#REF!</v>
      </c>
      <c r="AI136" s="27" t="e">
        <f>IF(AD136="",NA(),AE136-Form!$B$9*AG136/1.128)</f>
        <v>#REF!</v>
      </c>
      <c r="AJ136" s="27" t="e">
        <f t="shared" si="93"/>
        <v>#REF!</v>
      </c>
      <c r="AK136" s="26" t="e">
        <f t="shared" si="84"/>
        <v>#REF!</v>
      </c>
      <c r="AL136" s="26" t="e">
        <f t="shared" si="85"/>
        <v>#REF!</v>
      </c>
      <c r="AM136" s="28" t="e">
        <f>IF(Form!#REF!="","",Form!#REF!)</f>
        <v>#REF!</v>
      </c>
      <c r="AN136" s="27" t="e">
        <f>VLOOKUP(B136,Table5[],24,FALSE)</f>
        <v>#REF!</v>
      </c>
      <c r="AO136" s="26" t="e">
        <f t="shared" si="86"/>
        <v>#REF!</v>
      </c>
      <c r="AP136" s="27" t="e">
        <f>VLOOKUP(B136,Table5[],25,FALSE)</f>
        <v>#REF!</v>
      </c>
      <c r="AQ136" s="27" t="e">
        <f>IF(AM136="",NA(),AN136+Form!$B$9*AP136/1.128)</f>
        <v>#REF!</v>
      </c>
      <c r="AR136" s="27" t="e">
        <f>IF(AM136="",NA(),AN136-Form!$B$9*AP136/1.128)</f>
        <v>#REF!</v>
      </c>
      <c r="AS136" s="27" t="e">
        <f t="shared" si="94"/>
        <v>#REF!</v>
      </c>
      <c r="AT136" s="26" t="e">
        <f t="shared" si="87"/>
        <v>#REF!</v>
      </c>
      <c r="AU136" s="27" t="e">
        <f>VLOOKUP(B136,Table5[],2,FALSE)</f>
        <v>#REF!</v>
      </c>
      <c r="AV136" s="27" t="e">
        <f>VLOOKUP(B136,Table5[],3,FALSE)</f>
        <v>#REF!</v>
      </c>
      <c r="AW136" s="29" t="e">
        <f>IF(Form!#REF!="","",Form!#REF!)</f>
        <v>#REF!</v>
      </c>
    </row>
    <row r="137" spans="1:49">
      <c r="A137" s="26" t="e">
        <f>IF(Form!#REF!="","",Form!#REF!)</f>
        <v>#REF!</v>
      </c>
      <c r="B137" s="26" t="e">
        <f>IF(Form!#REF!="","",Form!#REF!)</f>
        <v>#REF!</v>
      </c>
      <c r="C137" s="26" t="e">
        <f>IF(Form!#REF!="","",Form!#REF!)</f>
        <v>#REF!</v>
      </c>
      <c r="D137" s="27" t="e">
        <f>VLOOKUP(B137,Table5[],4,FALSE)</f>
        <v>#REF!</v>
      </c>
      <c r="E137" s="26" t="e">
        <f t="shared" si="76"/>
        <v>#REF!</v>
      </c>
      <c r="F137" s="27" t="e">
        <f>VLOOKUP(B137,Table5[],5,FALSE)</f>
        <v>#REF!</v>
      </c>
      <c r="G137" s="27" t="e">
        <f>IF(C137="",NA(),D137+Form!$B$9*F137/1.128)</f>
        <v>#REF!</v>
      </c>
      <c r="H137" s="27" t="e">
        <f>IF(C137="",NA(),D137-Form!$B$9*F137/1.128)</f>
        <v>#REF!</v>
      </c>
      <c r="I137" s="27" t="e">
        <f t="shared" si="88"/>
        <v>#REF!</v>
      </c>
      <c r="J137" s="26" t="e">
        <f t="shared" si="89"/>
        <v>#REF!</v>
      </c>
      <c r="K137" s="26" t="e">
        <f t="shared" si="77"/>
        <v>#REF!</v>
      </c>
      <c r="L137" s="28" t="e">
        <f>IF(Form!#REF!="","",Form!#REF!)</f>
        <v>#REF!</v>
      </c>
      <c r="M137" s="27" t="e">
        <f>VLOOKUP(B137,Table5[],9,FALSE)</f>
        <v>#REF!</v>
      </c>
      <c r="N137" s="26" t="e">
        <f t="shared" si="78"/>
        <v>#REF!</v>
      </c>
      <c r="O137" s="27" t="e">
        <f>VLOOKUP(B137,Table5[],10,FALSE)</f>
        <v>#REF!</v>
      </c>
      <c r="P137" s="27" t="e">
        <f>IF(L137="",NA(),M137+Form!$B$9*O137/1.128)</f>
        <v>#REF!</v>
      </c>
      <c r="Q137" s="27" t="e">
        <f>IF(L137="",NA(),M137-Form!$B$9*O137/1.128)</f>
        <v>#REF!</v>
      </c>
      <c r="R137" s="27" t="e">
        <f t="shared" si="90"/>
        <v>#REF!</v>
      </c>
      <c r="S137" s="26" t="e">
        <f t="shared" si="91"/>
        <v>#REF!</v>
      </c>
      <c r="T137" s="26" t="e">
        <f t="shared" si="79"/>
        <v>#REF!</v>
      </c>
      <c r="U137" s="28" t="e">
        <f>IF(Form!#REF!="","",Form!#REF!)</f>
        <v>#REF!</v>
      </c>
      <c r="V137" s="27" t="e">
        <f>VLOOKUP(B137,Table5[],14,FALSE)</f>
        <v>#REF!</v>
      </c>
      <c r="W137" s="26" t="e">
        <f t="shared" si="80"/>
        <v>#REF!</v>
      </c>
      <c r="X137" s="27" t="e">
        <f>VLOOKUP(B137,Table5[],15,FALSE)</f>
        <v>#REF!</v>
      </c>
      <c r="Y137" s="27" t="e">
        <f>IF(U137="",NA(),V137+Form!$B$9*X137/1.128)</f>
        <v>#REF!</v>
      </c>
      <c r="Z137" s="27" t="e">
        <f>IF(U137="",NA(),V137-Form!$B$9*X137/1.128)</f>
        <v>#REF!</v>
      </c>
      <c r="AA137" s="27" t="e">
        <f t="shared" si="92"/>
        <v>#REF!</v>
      </c>
      <c r="AB137" s="26" t="e">
        <f t="shared" si="81"/>
        <v>#REF!</v>
      </c>
      <c r="AC137" s="26" t="e">
        <f t="shared" si="82"/>
        <v>#REF!</v>
      </c>
      <c r="AD137" s="28" t="e">
        <f>IF(Form!#REF!="","",Form!#REF!)</f>
        <v>#REF!</v>
      </c>
      <c r="AE137" s="27" t="e">
        <f>VLOOKUP(B137,Table5[],19,FALSE)</f>
        <v>#REF!</v>
      </c>
      <c r="AF137" s="26" t="e">
        <f t="shared" si="83"/>
        <v>#REF!</v>
      </c>
      <c r="AG137" s="27" t="e">
        <f>VLOOKUP(B137,Table5[],20,FALSE)</f>
        <v>#REF!</v>
      </c>
      <c r="AH137" s="27" t="e">
        <f>IF(AD137="",NA(),AE137+Form!$B$9*AG137/1.128)</f>
        <v>#REF!</v>
      </c>
      <c r="AI137" s="27" t="e">
        <f>IF(AD137="",NA(),AE137-Form!$B$9*AG137/1.128)</f>
        <v>#REF!</v>
      </c>
      <c r="AJ137" s="27" t="e">
        <f t="shared" si="93"/>
        <v>#REF!</v>
      </c>
      <c r="AK137" s="26" t="e">
        <f t="shared" si="84"/>
        <v>#REF!</v>
      </c>
      <c r="AL137" s="26" t="e">
        <f t="shared" si="85"/>
        <v>#REF!</v>
      </c>
      <c r="AM137" s="28" t="e">
        <f>IF(Form!#REF!="","",Form!#REF!)</f>
        <v>#REF!</v>
      </c>
      <c r="AN137" s="27" t="e">
        <f>VLOOKUP(B137,Table5[],24,FALSE)</f>
        <v>#REF!</v>
      </c>
      <c r="AO137" s="26" t="e">
        <f t="shared" si="86"/>
        <v>#REF!</v>
      </c>
      <c r="AP137" s="27" t="e">
        <f>VLOOKUP(B137,Table5[],25,FALSE)</f>
        <v>#REF!</v>
      </c>
      <c r="AQ137" s="27" t="e">
        <f>IF(AM137="",NA(),AN137+Form!$B$9*AP137/1.128)</f>
        <v>#REF!</v>
      </c>
      <c r="AR137" s="27" t="e">
        <f>IF(AM137="",NA(),AN137-Form!$B$9*AP137/1.128)</f>
        <v>#REF!</v>
      </c>
      <c r="AS137" s="27" t="e">
        <f t="shared" si="94"/>
        <v>#REF!</v>
      </c>
      <c r="AT137" s="26" t="e">
        <f t="shared" si="87"/>
        <v>#REF!</v>
      </c>
      <c r="AU137" s="27" t="e">
        <f>VLOOKUP(B137,Table5[],2,FALSE)</f>
        <v>#REF!</v>
      </c>
      <c r="AV137" s="27" t="e">
        <f>VLOOKUP(B137,Table5[],3,FALSE)</f>
        <v>#REF!</v>
      </c>
      <c r="AW137" s="29" t="e">
        <f>IF(Form!#REF!="","",Form!#REF!)</f>
        <v>#REF!</v>
      </c>
    </row>
    <row r="138" spans="1:49">
      <c r="A138" s="26" t="e">
        <f>IF(Form!#REF!="","",Form!#REF!)</f>
        <v>#REF!</v>
      </c>
      <c r="B138" s="26" t="e">
        <f>IF(Form!#REF!="","",Form!#REF!)</f>
        <v>#REF!</v>
      </c>
      <c r="C138" s="26" t="e">
        <f>IF(Form!#REF!="","",Form!#REF!)</f>
        <v>#REF!</v>
      </c>
      <c r="D138" s="27" t="e">
        <f>VLOOKUP(B138,Table5[],4,FALSE)</f>
        <v>#REF!</v>
      </c>
      <c r="E138" s="26" t="e">
        <f t="shared" si="76"/>
        <v>#REF!</v>
      </c>
      <c r="F138" s="27" t="e">
        <f>VLOOKUP(B138,Table5[],5,FALSE)</f>
        <v>#REF!</v>
      </c>
      <c r="G138" s="27" t="e">
        <f>IF(C138="",NA(),D138+Form!$B$9*F138/1.128)</f>
        <v>#REF!</v>
      </c>
      <c r="H138" s="27" t="e">
        <f>IF(C138="",NA(),D138-Form!$B$9*F138/1.128)</f>
        <v>#REF!</v>
      </c>
      <c r="I138" s="27" t="e">
        <f t="shared" si="88"/>
        <v>#REF!</v>
      </c>
      <c r="J138" s="26" t="e">
        <f t="shared" si="89"/>
        <v>#REF!</v>
      </c>
      <c r="K138" s="26" t="e">
        <f t="shared" si="77"/>
        <v>#REF!</v>
      </c>
      <c r="L138" s="28" t="e">
        <f>IF(Form!#REF!="","",Form!#REF!)</f>
        <v>#REF!</v>
      </c>
      <c r="M138" s="27" t="e">
        <f>VLOOKUP(B138,Table5[],9,FALSE)</f>
        <v>#REF!</v>
      </c>
      <c r="N138" s="26" t="e">
        <f t="shared" si="78"/>
        <v>#REF!</v>
      </c>
      <c r="O138" s="27" t="e">
        <f>VLOOKUP(B138,Table5[],10,FALSE)</f>
        <v>#REF!</v>
      </c>
      <c r="P138" s="27" t="e">
        <f>IF(L138="",NA(),M138+Form!$B$9*O138/1.128)</f>
        <v>#REF!</v>
      </c>
      <c r="Q138" s="27" t="e">
        <f>IF(L138="",NA(),M138-Form!$B$9*O138/1.128)</f>
        <v>#REF!</v>
      </c>
      <c r="R138" s="27" t="e">
        <f t="shared" si="90"/>
        <v>#REF!</v>
      </c>
      <c r="S138" s="26" t="e">
        <f t="shared" si="91"/>
        <v>#REF!</v>
      </c>
      <c r="T138" s="26" t="e">
        <f t="shared" si="79"/>
        <v>#REF!</v>
      </c>
      <c r="U138" s="28" t="e">
        <f>IF(Form!#REF!="","",Form!#REF!)</f>
        <v>#REF!</v>
      </c>
      <c r="V138" s="27" t="e">
        <f>VLOOKUP(B138,Table5[],14,FALSE)</f>
        <v>#REF!</v>
      </c>
      <c r="W138" s="26" t="e">
        <f t="shared" si="80"/>
        <v>#REF!</v>
      </c>
      <c r="X138" s="27" t="e">
        <f>VLOOKUP(B138,Table5[],15,FALSE)</f>
        <v>#REF!</v>
      </c>
      <c r="Y138" s="27" t="e">
        <f>IF(U138="",NA(),V138+Form!$B$9*X138/1.128)</f>
        <v>#REF!</v>
      </c>
      <c r="Z138" s="27" t="e">
        <f>IF(U138="",NA(),V138-Form!$B$9*X138/1.128)</f>
        <v>#REF!</v>
      </c>
      <c r="AA138" s="27" t="e">
        <f t="shared" si="92"/>
        <v>#REF!</v>
      </c>
      <c r="AB138" s="26" t="e">
        <f t="shared" si="81"/>
        <v>#REF!</v>
      </c>
      <c r="AC138" s="26" t="e">
        <f t="shared" si="82"/>
        <v>#REF!</v>
      </c>
      <c r="AD138" s="28" t="e">
        <f>IF(Form!#REF!="","",Form!#REF!)</f>
        <v>#REF!</v>
      </c>
      <c r="AE138" s="27" t="e">
        <f>VLOOKUP(B138,Table5[],19,FALSE)</f>
        <v>#REF!</v>
      </c>
      <c r="AF138" s="26" t="e">
        <f t="shared" si="83"/>
        <v>#REF!</v>
      </c>
      <c r="AG138" s="27" t="e">
        <f>VLOOKUP(B138,Table5[],20,FALSE)</f>
        <v>#REF!</v>
      </c>
      <c r="AH138" s="27" t="e">
        <f>IF(AD138="",NA(),AE138+Form!$B$9*AG138/1.128)</f>
        <v>#REF!</v>
      </c>
      <c r="AI138" s="27" t="e">
        <f>IF(AD138="",NA(),AE138-Form!$B$9*AG138/1.128)</f>
        <v>#REF!</v>
      </c>
      <c r="AJ138" s="27" t="e">
        <f t="shared" si="93"/>
        <v>#REF!</v>
      </c>
      <c r="AK138" s="26" t="e">
        <f t="shared" si="84"/>
        <v>#REF!</v>
      </c>
      <c r="AL138" s="26" t="e">
        <f t="shared" si="85"/>
        <v>#REF!</v>
      </c>
      <c r="AM138" s="28" t="e">
        <f>IF(Form!#REF!="","",Form!#REF!)</f>
        <v>#REF!</v>
      </c>
      <c r="AN138" s="27" t="e">
        <f>VLOOKUP(B138,Table5[],24,FALSE)</f>
        <v>#REF!</v>
      </c>
      <c r="AO138" s="26" t="e">
        <f t="shared" si="86"/>
        <v>#REF!</v>
      </c>
      <c r="AP138" s="27" t="e">
        <f>VLOOKUP(B138,Table5[],25,FALSE)</f>
        <v>#REF!</v>
      </c>
      <c r="AQ138" s="27" t="e">
        <f>IF(AM138="",NA(),AN138+Form!$B$9*AP138/1.128)</f>
        <v>#REF!</v>
      </c>
      <c r="AR138" s="27" t="e">
        <f>IF(AM138="",NA(),AN138-Form!$B$9*AP138/1.128)</f>
        <v>#REF!</v>
      </c>
      <c r="AS138" s="27" t="e">
        <f t="shared" si="94"/>
        <v>#REF!</v>
      </c>
      <c r="AT138" s="26" t="e">
        <f t="shared" si="87"/>
        <v>#REF!</v>
      </c>
      <c r="AU138" s="27" t="e">
        <f>VLOOKUP(B138,Table5[],2,FALSE)</f>
        <v>#REF!</v>
      </c>
      <c r="AV138" s="27" t="e">
        <f>VLOOKUP(B138,Table5[],3,FALSE)</f>
        <v>#REF!</v>
      </c>
      <c r="AW138" s="29" t="e">
        <f>IF(Form!#REF!="","",Form!#REF!)</f>
        <v>#REF!</v>
      </c>
    </row>
    <row r="139" spans="1:49">
      <c r="A139" s="26" t="e">
        <f>IF(Form!#REF!="","",Form!#REF!)</f>
        <v>#REF!</v>
      </c>
      <c r="B139" s="26" t="e">
        <f>IF(Form!#REF!="","",Form!#REF!)</f>
        <v>#REF!</v>
      </c>
      <c r="C139" s="26" t="e">
        <f>IF(Form!#REF!="","",Form!#REF!)</f>
        <v>#REF!</v>
      </c>
      <c r="D139" s="27" t="e">
        <f>VLOOKUP(B139,Table5[],4,FALSE)</f>
        <v>#REF!</v>
      </c>
      <c r="E139" s="26" t="e">
        <f t="shared" si="76"/>
        <v>#REF!</v>
      </c>
      <c r="F139" s="27" t="e">
        <f>VLOOKUP(B139,Table5[],5,FALSE)</f>
        <v>#REF!</v>
      </c>
      <c r="G139" s="27" t="e">
        <f>IF(C139="",NA(),D139+Form!$B$9*F139/1.128)</f>
        <v>#REF!</v>
      </c>
      <c r="H139" s="27" t="e">
        <f>IF(C139="",NA(),D139-Form!$B$9*F139/1.128)</f>
        <v>#REF!</v>
      </c>
      <c r="I139" s="27" t="e">
        <f t="shared" si="88"/>
        <v>#REF!</v>
      </c>
      <c r="J139" s="26" t="e">
        <f t="shared" si="89"/>
        <v>#REF!</v>
      </c>
      <c r="K139" s="26" t="e">
        <f t="shared" si="77"/>
        <v>#REF!</v>
      </c>
      <c r="L139" s="28" t="e">
        <f>IF(Form!#REF!="","",Form!#REF!)</f>
        <v>#REF!</v>
      </c>
      <c r="M139" s="27" t="e">
        <f>VLOOKUP(B139,Table5[],9,FALSE)</f>
        <v>#REF!</v>
      </c>
      <c r="N139" s="26" t="e">
        <f t="shared" si="78"/>
        <v>#REF!</v>
      </c>
      <c r="O139" s="27" t="e">
        <f>VLOOKUP(B139,Table5[],10,FALSE)</f>
        <v>#REF!</v>
      </c>
      <c r="P139" s="27" t="e">
        <f>IF(L139="",NA(),M139+Form!$B$9*O139/1.128)</f>
        <v>#REF!</v>
      </c>
      <c r="Q139" s="27" t="e">
        <f>IF(L139="",NA(),M139-Form!$B$9*O139/1.128)</f>
        <v>#REF!</v>
      </c>
      <c r="R139" s="27" t="e">
        <f t="shared" si="90"/>
        <v>#REF!</v>
      </c>
      <c r="S139" s="26" t="e">
        <f t="shared" si="91"/>
        <v>#REF!</v>
      </c>
      <c r="T139" s="26" t="e">
        <f t="shared" si="79"/>
        <v>#REF!</v>
      </c>
      <c r="U139" s="28" t="e">
        <f>IF(Form!#REF!="","",Form!#REF!)</f>
        <v>#REF!</v>
      </c>
      <c r="V139" s="27" t="e">
        <f>VLOOKUP(B139,Table5[],14,FALSE)</f>
        <v>#REF!</v>
      </c>
      <c r="W139" s="26" t="e">
        <f t="shared" si="80"/>
        <v>#REF!</v>
      </c>
      <c r="X139" s="27" t="e">
        <f>VLOOKUP(B139,Table5[],15,FALSE)</f>
        <v>#REF!</v>
      </c>
      <c r="Y139" s="27" t="e">
        <f>IF(U139="",NA(),V139+Form!$B$9*X139/1.128)</f>
        <v>#REF!</v>
      </c>
      <c r="Z139" s="27" t="e">
        <f>IF(U139="",NA(),V139-Form!$B$9*X139/1.128)</f>
        <v>#REF!</v>
      </c>
      <c r="AA139" s="27" t="e">
        <f t="shared" si="92"/>
        <v>#REF!</v>
      </c>
      <c r="AB139" s="26" t="e">
        <f t="shared" si="81"/>
        <v>#REF!</v>
      </c>
      <c r="AC139" s="26" t="e">
        <f t="shared" si="82"/>
        <v>#REF!</v>
      </c>
      <c r="AD139" s="28" t="e">
        <f>IF(Form!#REF!="","",Form!#REF!)</f>
        <v>#REF!</v>
      </c>
      <c r="AE139" s="27" t="e">
        <f>VLOOKUP(B139,Table5[],19,FALSE)</f>
        <v>#REF!</v>
      </c>
      <c r="AF139" s="26" t="e">
        <f t="shared" si="83"/>
        <v>#REF!</v>
      </c>
      <c r="AG139" s="27" t="e">
        <f>VLOOKUP(B139,Table5[],20,FALSE)</f>
        <v>#REF!</v>
      </c>
      <c r="AH139" s="27" t="e">
        <f>IF(AD139="",NA(),AE139+Form!$B$9*AG139/1.128)</f>
        <v>#REF!</v>
      </c>
      <c r="AI139" s="27" t="e">
        <f>IF(AD139="",NA(),AE139-Form!$B$9*AG139/1.128)</f>
        <v>#REF!</v>
      </c>
      <c r="AJ139" s="27" t="e">
        <f t="shared" si="93"/>
        <v>#REF!</v>
      </c>
      <c r="AK139" s="26" t="e">
        <f t="shared" si="84"/>
        <v>#REF!</v>
      </c>
      <c r="AL139" s="26" t="e">
        <f t="shared" si="85"/>
        <v>#REF!</v>
      </c>
      <c r="AM139" s="28" t="e">
        <f>IF(Form!#REF!="","",Form!#REF!)</f>
        <v>#REF!</v>
      </c>
      <c r="AN139" s="27" t="e">
        <f>VLOOKUP(B139,Table5[],24,FALSE)</f>
        <v>#REF!</v>
      </c>
      <c r="AO139" s="26" t="e">
        <f t="shared" si="86"/>
        <v>#REF!</v>
      </c>
      <c r="AP139" s="27" t="e">
        <f>VLOOKUP(B139,Table5[],25,FALSE)</f>
        <v>#REF!</v>
      </c>
      <c r="AQ139" s="27" t="e">
        <f>IF(AM139="",NA(),AN139+Form!$B$9*AP139/1.128)</f>
        <v>#REF!</v>
      </c>
      <c r="AR139" s="27" t="e">
        <f>IF(AM139="",NA(),AN139-Form!$B$9*AP139/1.128)</f>
        <v>#REF!</v>
      </c>
      <c r="AS139" s="27" t="e">
        <f t="shared" si="94"/>
        <v>#REF!</v>
      </c>
      <c r="AT139" s="26" t="e">
        <f t="shared" si="87"/>
        <v>#REF!</v>
      </c>
      <c r="AU139" s="27" t="e">
        <f>VLOOKUP(B139,Table5[],2,FALSE)</f>
        <v>#REF!</v>
      </c>
      <c r="AV139" s="27" t="e">
        <f>VLOOKUP(B139,Table5[],3,FALSE)</f>
        <v>#REF!</v>
      </c>
      <c r="AW139" s="29" t="e">
        <f>IF(Form!#REF!="","",Form!#REF!)</f>
        <v>#REF!</v>
      </c>
    </row>
    <row r="140" spans="1:49">
      <c r="A140" s="26" t="e">
        <f>IF(Form!#REF!="","",Form!#REF!)</f>
        <v>#REF!</v>
      </c>
      <c r="B140" s="26" t="e">
        <f>IF(Form!#REF!="","",Form!#REF!)</f>
        <v>#REF!</v>
      </c>
      <c r="C140" s="26" t="e">
        <f>IF(Form!#REF!="","",Form!#REF!)</f>
        <v>#REF!</v>
      </c>
      <c r="D140" s="27" t="e">
        <f>VLOOKUP(B140,Table5[],4,FALSE)</f>
        <v>#REF!</v>
      </c>
      <c r="E140" s="26" t="e">
        <f t="shared" si="76"/>
        <v>#REF!</v>
      </c>
      <c r="F140" s="27" t="e">
        <f>VLOOKUP(B140,Table5[],5,FALSE)</f>
        <v>#REF!</v>
      </c>
      <c r="G140" s="27" t="e">
        <f>IF(C140="",NA(),D140+Form!$B$9*F140/1.128)</f>
        <v>#REF!</v>
      </c>
      <c r="H140" s="27" t="e">
        <f>IF(C140="",NA(),D140-Form!$B$9*F140/1.128)</f>
        <v>#REF!</v>
      </c>
      <c r="I140" s="27" t="e">
        <f t="shared" si="88"/>
        <v>#REF!</v>
      </c>
      <c r="J140" s="26" t="e">
        <f t="shared" si="89"/>
        <v>#REF!</v>
      </c>
      <c r="K140" s="26" t="e">
        <f t="shared" si="77"/>
        <v>#REF!</v>
      </c>
      <c r="L140" s="28" t="e">
        <f>IF(Form!#REF!="","",Form!#REF!)</f>
        <v>#REF!</v>
      </c>
      <c r="M140" s="27" t="e">
        <f>VLOOKUP(B140,Table5[],9,FALSE)</f>
        <v>#REF!</v>
      </c>
      <c r="N140" s="26" t="e">
        <f t="shared" si="78"/>
        <v>#REF!</v>
      </c>
      <c r="O140" s="27" t="e">
        <f>VLOOKUP(B140,Table5[],10,FALSE)</f>
        <v>#REF!</v>
      </c>
      <c r="P140" s="27" t="e">
        <f>IF(L140="",NA(),M140+Form!$B$9*O140/1.128)</f>
        <v>#REF!</v>
      </c>
      <c r="Q140" s="27" t="e">
        <f>IF(L140="",NA(),M140-Form!$B$9*O140/1.128)</f>
        <v>#REF!</v>
      </c>
      <c r="R140" s="27" t="e">
        <f t="shared" si="90"/>
        <v>#REF!</v>
      </c>
      <c r="S140" s="26" t="e">
        <f t="shared" si="91"/>
        <v>#REF!</v>
      </c>
      <c r="T140" s="26" t="e">
        <f t="shared" si="79"/>
        <v>#REF!</v>
      </c>
      <c r="U140" s="28" t="e">
        <f>IF(Form!#REF!="","",Form!#REF!)</f>
        <v>#REF!</v>
      </c>
      <c r="V140" s="27" t="e">
        <f>VLOOKUP(B140,Table5[],14,FALSE)</f>
        <v>#REF!</v>
      </c>
      <c r="W140" s="26" t="e">
        <f t="shared" si="80"/>
        <v>#REF!</v>
      </c>
      <c r="X140" s="27" t="e">
        <f>VLOOKUP(B140,Table5[],15,FALSE)</f>
        <v>#REF!</v>
      </c>
      <c r="Y140" s="27" t="e">
        <f>IF(U140="",NA(),V140+Form!$B$9*X140/1.128)</f>
        <v>#REF!</v>
      </c>
      <c r="Z140" s="27" t="e">
        <f>IF(U140="",NA(),V140-Form!$B$9*X140/1.128)</f>
        <v>#REF!</v>
      </c>
      <c r="AA140" s="27" t="e">
        <f t="shared" si="92"/>
        <v>#REF!</v>
      </c>
      <c r="AB140" s="26" t="e">
        <f t="shared" si="81"/>
        <v>#REF!</v>
      </c>
      <c r="AC140" s="26" t="e">
        <f t="shared" si="82"/>
        <v>#REF!</v>
      </c>
      <c r="AD140" s="28" t="e">
        <f>IF(Form!#REF!="","",Form!#REF!)</f>
        <v>#REF!</v>
      </c>
      <c r="AE140" s="27" t="e">
        <f>VLOOKUP(B140,Table5[],19,FALSE)</f>
        <v>#REF!</v>
      </c>
      <c r="AF140" s="26" t="e">
        <f t="shared" si="83"/>
        <v>#REF!</v>
      </c>
      <c r="AG140" s="27" t="e">
        <f>VLOOKUP(B140,Table5[],20,FALSE)</f>
        <v>#REF!</v>
      </c>
      <c r="AH140" s="27" t="e">
        <f>IF(AD140="",NA(),AE140+Form!$B$9*AG140/1.128)</f>
        <v>#REF!</v>
      </c>
      <c r="AI140" s="27" t="e">
        <f>IF(AD140="",NA(),AE140-Form!$B$9*AG140/1.128)</f>
        <v>#REF!</v>
      </c>
      <c r="AJ140" s="27" t="e">
        <f t="shared" si="93"/>
        <v>#REF!</v>
      </c>
      <c r="AK140" s="26" t="e">
        <f t="shared" si="84"/>
        <v>#REF!</v>
      </c>
      <c r="AL140" s="26" t="e">
        <f t="shared" si="85"/>
        <v>#REF!</v>
      </c>
      <c r="AM140" s="28" t="e">
        <f>IF(Form!#REF!="","",Form!#REF!)</f>
        <v>#REF!</v>
      </c>
      <c r="AN140" s="27" t="e">
        <f>VLOOKUP(B140,Table5[],24,FALSE)</f>
        <v>#REF!</v>
      </c>
      <c r="AO140" s="26" t="e">
        <f t="shared" si="86"/>
        <v>#REF!</v>
      </c>
      <c r="AP140" s="27" t="e">
        <f>VLOOKUP(B140,Table5[],25,FALSE)</f>
        <v>#REF!</v>
      </c>
      <c r="AQ140" s="27" t="e">
        <f>IF(AM140="",NA(),AN140+Form!$B$9*AP140/1.128)</f>
        <v>#REF!</v>
      </c>
      <c r="AR140" s="27" t="e">
        <f>IF(AM140="",NA(),AN140-Form!$B$9*AP140/1.128)</f>
        <v>#REF!</v>
      </c>
      <c r="AS140" s="27" t="e">
        <f t="shared" si="94"/>
        <v>#REF!</v>
      </c>
      <c r="AT140" s="26" t="e">
        <f t="shared" si="87"/>
        <v>#REF!</v>
      </c>
      <c r="AU140" s="27" t="e">
        <f>VLOOKUP(B140,Table5[],2,FALSE)</f>
        <v>#REF!</v>
      </c>
      <c r="AV140" s="27" t="e">
        <f>VLOOKUP(B140,Table5[],3,FALSE)</f>
        <v>#REF!</v>
      </c>
      <c r="AW140" s="29" t="e">
        <f>IF(Form!#REF!="","",Form!#REF!)</f>
        <v>#REF!</v>
      </c>
    </row>
    <row r="141" spans="1:49">
      <c r="A141" s="26" t="e">
        <f>IF(Form!#REF!="","",Form!#REF!)</f>
        <v>#REF!</v>
      </c>
      <c r="B141" s="26" t="e">
        <f>IF(Form!#REF!="","",Form!#REF!)</f>
        <v>#REF!</v>
      </c>
      <c r="C141" s="26" t="e">
        <f>IF(Form!#REF!="","",Form!#REF!)</f>
        <v>#REF!</v>
      </c>
      <c r="D141" s="27" t="e">
        <f>VLOOKUP(B141,Table5[],4,FALSE)</f>
        <v>#REF!</v>
      </c>
      <c r="E141" s="26" t="e">
        <f t="shared" si="76"/>
        <v>#REF!</v>
      </c>
      <c r="F141" s="27" t="e">
        <f>VLOOKUP(B141,Table5[],5,FALSE)</f>
        <v>#REF!</v>
      </c>
      <c r="G141" s="27" t="e">
        <f>IF(C141="",NA(),D141+Form!$B$9*F141/1.128)</f>
        <v>#REF!</v>
      </c>
      <c r="H141" s="27" t="e">
        <f>IF(C141="",NA(),D141-Form!$B$9*F141/1.128)</f>
        <v>#REF!</v>
      </c>
      <c r="I141" s="27" t="e">
        <f t="shared" si="88"/>
        <v>#REF!</v>
      </c>
      <c r="J141" s="26" t="e">
        <f t="shared" si="89"/>
        <v>#REF!</v>
      </c>
      <c r="K141" s="26" t="e">
        <f t="shared" si="77"/>
        <v>#REF!</v>
      </c>
      <c r="L141" s="28" t="e">
        <f>IF(Form!#REF!="","",Form!#REF!)</f>
        <v>#REF!</v>
      </c>
      <c r="M141" s="27" t="e">
        <f>VLOOKUP(B141,Table5[],9,FALSE)</f>
        <v>#REF!</v>
      </c>
      <c r="N141" s="26" t="e">
        <f t="shared" si="78"/>
        <v>#REF!</v>
      </c>
      <c r="O141" s="27" t="e">
        <f>VLOOKUP(B141,Table5[],10,FALSE)</f>
        <v>#REF!</v>
      </c>
      <c r="P141" s="27" t="e">
        <f>IF(L141="",NA(),M141+Form!$B$9*O141/1.128)</f>
        <v>#REF!</v>
      </c>
      <c r="Q141" s="27" t="e">
        <f>IF(L141="",NA(),M141-Form!$B$9*O141/1.128)</f>
        <v>#REF!</v>
      </c>
      <c r="R141" s="27" t="e">
        <f t="shared" si="90"/>
        <v>#REF!</v>
      </c>
      <c r="S141" s="26" t="e">
        <f t="shared" si="91"/>
        <v>#REF!</v>
      </c>
      <c r="T141" s="26" t="e">
        <f t="shared" si="79"/>
        <v>#REF!</v>
      </c>
      <c r="U141" s="28" t="e">
        <f>IF(Form!#REF!="","",Form!#REF!)</f>
        <v>#REF!</v>
      </c>
      <c r="V141" s="27" t="e">
        <f>VLOOKUP(B141,Table5[],14,FALSE)</f>
        <v>#REF!</v>
      </c>
      <c r="W141" s="26" t="e">
        <f t="shared" si="80"/>
        <v>#REF!</v>
      </c>
      <c r="X141" s="27" t="e">
        <f>VLOOKUP(B141,Table5[],15,FALSE)</f>
        <v>#REF!</v>
      </c>
      <c r="Y141" s="27" t="e">
        <f>IF(U141="",NA(),V141+Form!$B$9*X141/1.128)</f>
        <v>#REF!</v>
      </c>
      <c r="Z141" s="27" t="e">
        <f>IF(U141="",NA(),V141-Form!$B$9*X141/1.128)</f>
        <v>#REF!</v>
      </c>
      <c r="AA141" s="27" t="e">
        <f t="shared" si="92"/>
        <v>#REF!</v>
      </c>
      <c r="AB141" s="26" t="e">
        <f t="shared" si="81"/>
        <v>#REF!</v>
      </c>
      <c r="AC141" s="26" t="e">
        <f t="shared" si="82"/>
        <v>#REF!</v>
      </c>
      <c r="AD141" s="28" t="e">
        <f>IF(Form!#REF!="","",Form!#REF!)</f>
        <v>#REF!</v>
      </c>
      <c r="AE141" s="27" t="e">
        <f>VLOOKUP(B141,Table5[],19,FALSE)</f>
        <v>#REF!</v>
      </c>
      <c r="AF141" s="26" t="e">
        <f t="shared" si="83"/>
        <v>#REF!</v>
      </c>
      <c r="AG141" s="27" t="e">
        <f>VLOOKUP(B141,Table5[],20,FALSE)</f>
        <v>#REF!</v>
      </c>
      <c r="AH141" s="27" t="e">
        <f>IF(AD141="",NA(),AE141+Form!$B$9*AG141/1.128)</f>
        <v>#REF!</v>
      </c>
      <c r="AI141" s="27" t="e">
        <f>IF(AD141="",NA(),AE141-Form!$B$9*AG141/1.128)</f>
        <v>#REF!</v>
      </c>
      <c r="AJ141" s="27" t="e">
        <f t="shared" si="93"/>
        <v>#REF!</v>
      </c>
      <c r="AK141" s="26" t="e">
        <f t="shared" si="84"/>
        <v>#REF!</v>
      </c>
      <c r="AL141" s="26" t="e">
        <f t="shared" si="85"/>
        <v>#REF!</v>
      </c>
      <c r="AM141" s="28" t="e">
        <f>IF(Form!#REF!="","",Form!#REF!)</f>
        <v>#REF!</v>
      </c>
      <c r="AN141" s="27" t="e">
        <f>VLOOKUP(B141,Table5[],24,FALSE)</f>
        <v>#REF!</v>
      </c>
      <c r="AO141" s="26" t="e">
        <f t="shared" si="86"/>
        <v>#REF!</v>
      </c>
      <c r="AP141" s="27" t="e">
        <f>VLOOKUP(B141,Table5[],25,FALSE)</f>
        <v>#REF!</v>
      </c>
      <c r="AQ141" s="27" t="e">
        <f>IF(AM141="",NA(),AN141+Form!$B$9*AP141/1.128)</f>
        <v>#REF!</v>
      </c>
      <c r="AR141" s="27" t="e">
        <f>IF(AM141="",NA(),AN141-Form!$B$9*AP141/1.128)</f>
        <v>#REF!</v>
      </c>
      <c r="AS141" s="27" t="e">
        <f t="shared" si="94"/>
        <v>#REF!</v>
      </c>
      <c r="AT141" s="26" t="e">
        <f t="shared" si="87"/>
        <v>#REF!</v>
      </c>
      <c r="AU141" s="27" t="e">
        <f>VLOOKUP(B141,Table5[],2,FALSE)</f>
        <v>#REF!</v>
      </c>
      <c r="AV141" s="27" t="e">
        <f>VLOOKUP(B141,Table5[],3,FALSE)</f>
        <v>#REF!</v>
      </c>
      <c r="AW141" s="29" t="e">
        <f>IF(Form!#REF!="","",Form!#REF!)</f>
        <v>#REF!</v>
      </c>
    </row>
    <row r="142" spans="1:49">
      <c r="A142" s="26" t="e">
        <f>IF(Form!#REF!="","",Form!#REF!)</f>
        <v>#REF!</v>
      </c>
      <c r="B142" s="26" t="e">
        <f>IF(Form!#REF!="","",Form!#REF!)</f>
        <v>#REF!</v>
      </c>
      <c r="C142" s="26" t="e">
        <f>IF(Form!#REF!="","",Form!#REF!)</f>
        <v>#REF!</v>
      </c>
      <c r="D142" s="27" t="e">
        <f>VLOOKUP(B142,Table5[],4,FALSE)</f>
        <v>#REF!</v>
      </c>
      <c r="E142" s="26" t="e">
        <f t="shared" si="76"/>
        <v>#REF!</v>
      </c>
      <c r="F142" s="27" t="e">
        <f>VLOOKUP(B142,Table5[],5,FALSE)</f>
        <v>#REF!</v>
      </c>
      <c r="G142" s="27" t="e">
        <f>IF(C142="",NA(),D142+Form!$B$9*F142/1.128)</f>
        <v>#REF!</v>
      </c>
      <c r="H142" s="27" t="e">
        <f>IF(C142="",NA(),D142-Form!$B$9*F142/1.128)</f>
        <v>#REF!</v>
      </c>
      <c r="I142" s="27" t="e">
        <f t="shared" si="88"/>
        <v>#REF!</v>
      </c>
      <c r="J142" s="26" t="e">
        <f t="shared" si="89"/>
        <v>#REF!</v>
      </c>
      <c r="K142" s="26" t="e">
        <f t="shared" si="77"/>
        <v>#REF!</v>
      </c>
      <c r="L142" s="28" t="e">
        <f>IF(Form!#REF!="","",Form!#REF!)</f>
        <v>#REF!</v>
      </c>
      <c r="M142" s="27" t="e">
        <f>VLOOKUP(B142,Table5[],9,FALSE)</f>
        <v>#REF!</v>
      </c>
      <c r="N142" s="26" t="e">
        <f t="shared" si="78"/>
        <v>#REF!</v>
      </c>
      <c r="O142" s="27" t="e">
        <f>VLOOKUP(B142,Table5[],10,FALSE)</f>
        <v>#REF!</v>
      </c>
      <c r="P142" s="27" t="e">
        <f>IF(L142="",NA(),M142+Form!$B$9*O142/1.128)</f>
        <v>#REF!</v>
      </c>
      <c r="Q142" s="27" t="e">
        <f>IF(L142="",NA(),M142-Form!$B$9*O142/1.128)</f>
        <v>#REF!</v>
      </c>
      <c r="R142" s="27" t="e">
        <f t="shared" si="90"/>
        <v>#REF!</v>
      </c>
      <c r="S142" s="26" t="e">
        <f t="shared" si="91"/>
        <v>#REF!</v>
      </c>
      <c r="T142" s="26" t="e">
        <f t="shared" si="79"/>
        <v>#REF!</v>
      </c>
      <c r="U142" s="28" t="e">
        <f>IF(Form!#REF!="","",Form!#REF!)</f>
        <v>#REF!</v>
      </c>
      <c r="V142" s="27" t="e">
        <f>VLOOKUP(B142,Table5[],14,FALSE)</f>
        <v>#REF!</v>
      </c>
      <c r="W142" s="26" t="e">
        <f t="shared" si="80"/>
        <v>#REF!</v>
      </c>
      <c r="X142" s="27" t="e">
        <f>VLOOKUP(B142,Table5[],15,FALSE)</f>
        <v>#REF!</v>
      </c>
      <c r="Y142" s="27" t="e">
        <f>IF(U142="",NA(),V142+Form!$B$9*X142/1.128)</f>
        <v>#REF!</v>
      </c>
      <c r="Z142" s="27" t="e">
        <f>IF(U142="",NA(),V142-Form!$B$9*X142/1.128)</f>
        <v>#REF!</v>
      </c>
      <c r="AA142" s="27" t="e">
        <f t="shared" si="92"/>
        <v>#REF!</v>
      </c>
      <c r="AB142" s="26" t="e">
        <f t="shared" si="81"/>
        <v>#REF!</v>
      </c>
      <c r="AC142" s="26" t="e">
        <f t="shared" si="82"/>
        <v>#REF!</v>
      </c>
      <c r="AD142" s="28" t="e">
        <f>IF(Form!#REF!="","",Form!#REF!)</f>
        <v>#REF!</v>
      </c>
      <c r="AE142" s="27" t="e">
        <f>VLOOKUP(B142,Table5[],19,FALSE)</f>
        <v>#REF!</v>
      </c>
      <c r="AF142" s="26" t="e">
        <f t="shared" si="83"/>
        <v>#REF!</v>
      </c>
      <c r="AG142" s="27" t="e">
        <f>VLOOKUP(B142,Table5[],20,FALSE)</f>
        <v>#REF!</v>
      </c>
      <c r="AH142" s="27" t="e">
        <f>IF(AD142="",NA(),AE142+Form!$B$9*AG142/1.128)</f>
        <v>#REF!</v>
      </c>
      <c r="AI142" s="27" t="e">
        <f>IF(AD142="",NA(),AE142-Form!$B$9*AG142/1.128)</f>
        <v>#REF!</v>
      </c>
      <c r="AJ142" s="27" t="e">
        <f t="shared" si="93"/>
        <v>#REF!</v>
      </c>
      <c r="AK142" s="26" t="e">
        <f t="shared" si="84"/>
        <v>#REF!</v>
      </c>
      <c r="AL142" s="26" t="e">
        <f t="shared" si="85"/>
        <v>#REF!</v>
      </c>
      <c r="AM142" s="28" t="e">
        <f>IF(Form!#REF!="","",Form!#REF!)</f>
        <v>#REF!</v>
      </c>
      <c r="AN142" s="27" t="e">
        <f>VLOOKUP(B142,Table5[],24,FALSE)</f>
        <v>#REF!</v>
      </c>
      <c r="AO142" s="26" t="e">
        <f t="shared" si="86"/>
        <v>#REF!</v>
      </c>
      <c r="AP142" s="27" t="e">
        <f>VLOOKUP(B142,Table5[],25,FALSE)</f>
        <v>#REF!</v>
      </c>
      <c r="AQ142" s="27" t="e">
        <f>IF(AM142="",NA(),AN142+Form!$B$9*AP142/1.128)</f>
        <v>#REF!</v>
      </c>
      <c r="AR142" s="27" t="e">
        <f>IF(AM142="",NA(),AN142-Form!$B$9*AP142/1.128)</f>
        <v>#REF!</v>
      </c>
      <c r="AS142" s="27" t="e">
        <f t="shared" si="94"/>
        <v>#REF!</v>
      </c>
      <c r="AT142" s="26" t="e">
        <f t="shared" si="87"/>
        <v>#REF!</v>
      </c>
      <c r="AU142" s="27" t="e">
        <f>VLOOKUP(B142,Table5[],2,FALSE)</f>
        <v>#REF!</v>
      </c>
      <c r="AV142" s="27" t="e">
        <f>VLOOKUP(B142,Table5[],3,FALSE)</f>
        <v>#REF!</v>
      </c>
      <c r="AW142" s="29" t="e">
        <f>IF(Form!#REF!="","",Form!#REF!)</f>
        <v>#REF!</v>
      </c>
    </row>
    <row r="143" spans="1:49">
      <c r="A143" s="26" t="e">
        <f>IF(Form!#REF!="","",Form!#REF!)</f>
        <v>#REF!</v>
      </c>
      <c r="B143" s="26" t="e">
        <f>IF(Form!#REF!="","",Form!#REF!)</f>
        <v>#REF!</v>
      </c>
      <c r="C143" s="26" t="e">
        <f>IF(Form!#REF!="","",Form!#REF!)</f>
        <v>#REF!</v>
      </c>
      <c r="D143" s="27" t="e">
        <f>VLOOKUP(B143,Table5[],4,FALSE)</f>
        <v>#REF!</v>
      </c>
      <c r="E143" s="26" t="e">
        <f t="shared" si="76"/>
        <v>#REF!</v>
      </c>
      <c r="F143" s="27" t="e">
        <f>VLOOKUP(B143,Table5[],5,FALSE)</f>
        <v>#REF!</v>
      </c>
      <c r="G143" s="27" t="e">
        <f>IF(C143="",NA(),D143+Form!$B$9*F143/1.128)</f>
        <v>#REF!</v>
      </c>
      <c r="H143" s="27" t="e">
        <f>IF(C143="",NA(),D143-Form!$B$9*F143/1.128)</f>
        <v>#REF!</v>
      </c>
      <c r="I143" s="27" t="e">
        <f t="shared" si="88"/>
        <v>#REF!</v>
      </c>
      <c r="J143" s="26" t="e">
        <f t="shared" si="89"/>
        <v>#REF!</v>
      </c>
      <c r="K143" s="26" t="e">
        <f t="shared" si="77"/>
        <v>#REF!</v>
      </c>
      <c r="L143" s="28" t="e">
        <f>IF(Form!#REF!="","",Form!#REF!)</f>
        <v>#REF!</v>
      </c>
      <c r="M143" s="27" t="e">
        <f>VLOOKUP(B143,Table5[],9,FALSE)</f>
        <v>#REF!</v>
      </c>
      <c r="N143" s="26" t="e">
        <f t="shared" si="78"/>
        <v>#REF!</v>
      </c>
      <c r="O143" s="27" t="e">
        <f>VLOOKUP(B143,Table5[],10,FALSE)</f>
        <v>#REF!</v>
      </c>
      <c r="P143" s="27" t="e">
        <f>IF(L143="",NA(),M143+Form!$B$9*O143/1.128)</f>
        <v>#REF!</v>
      </c>
      <c r="Q143" s="27" t="e">
        <f>IF(L143="",NA(),M143-Form!$B$9*O143/1.128)</f>
        <v>#REF!</v>
      </c>
      <c r="R143" s="27" t="e">
        <f t="shared" si="90"/>
        <v>#REF!</v>
      </c>
      <c r="S143" s="26" t="e">
        <f t="shared" si="91"/>
        <v>#REF!</v>
      </c>
      <c r="T143" s="26" t="e">
        <f t="shared" si="79"/>
        <v>#REF!</v>
      </c>
      <c r="U143" s="28" t="e">
        <f>IF(Form!#REF!="","",Form!#REF!)</f>
        <v>#REF!</v>
      </c>
      <c r="V143" s="27" t="e">
        <f>VLOOKUP(B143,Table5[],14,FALSE)</f>
        <v>#REF!</v>
      </c>
      <c r="W143" s="26" t="e">
        <f t="shared" si="80"/>
        <v>#REF!</v>
      </c>
      <c r="X143" s="27" t="e">
        <f>VLOOKUP(B143,Table5[],15,FALSE)</f>
        <v>#REF!</v>
      </c>
      <c r="Y143" s="27" t="e">
        <f>IF(U143="",NA(),V143+Form!$B$9*X143/1.128)</f>
        <v>#REF!</v>
      </c>
      <c r="Z143" s="27" t="e">
        <f>IF(U143="",NA(),V143-Form!$B$9*X143/1.128)</f>
        <v>#REF!</v>
      </c>
      <c r="AA143" s="27" t="e">
        <f t="shared" si="92"/>
        <v>#REF!</v>
      </c>
      <c r="AB143" s="26" t="e">
        <f t="shared" si="81"/>
        <v>#REF!</v>
      </c>
      <c r="AC143" s="26" t="e">
        <f t="shared" si="82"/>
        <v>#REF!</v>
      </c>
      <c r="AD143" s="28" t="e">
        <f>IF(Form!#REF!="","",Form!#REF!)</f>
        <v>#REF!</v>
      </c>
      <c r="AE143" s="27" t="e">
        <f>VLOOKUP(B143,Table5[],19,FALSE)</f>
        <v>#REF!</v>
      </c>
      <c r="AF143" s="26" t="e">
        <f t="shared" si="83"/>
        <v>#REF!</v>
      </c>
      <c r="AG143" s="27" t="e">
        <f>VLOOKUP(B143,Table5[],20,FALSE)</f>
        <v>#REF!</v>
      </c>
      <c r="AH143" s="27" t="e">
        <f>IF(AD143="",NA(),AE143+Form!$B$9*AG143/1.128)</f>
        <v>#REF!</v>
      </c>
      <c r="AI143" s="27" t="e">
        <f>IF(AD143="",NA(),AE143-Form!$B$9*AG143/1.128)</f>
        <v>#REF!</v>
      </c>
      <c r="AJ143" s="27" t="e">
        <f t="shared" si="93"/>
        <v>#REF!</v>
      </c>
      <c r="AK143" s="26" t="e">
        <f t="shared" si="84"/>
        <v>#REF!</v>
      </c>
      <c r="AL143" s="26" t="e">
        <f t="shared" si="85"/>
        <v>#REF!</v>
      </c>
      <c r="AM143" s="28" t="e">
        <f>IF(Form!#REF!="","",Form!#REF!)</f>
        <v>#REF!</v>
      </c>
      <c r="AN143" s="27" t="e">
        <f>VLOOKUP(B143,Table5[],24,FALSE)</f>
        <v>#REF!</v>
      </c>
      <c r="AO143" s="26" t="e">
        <f t="shared" si="86"/>
        <v>#REF!</v>
      </c>
      <c r="AP143" s="27" t="e">
        <f>VLOOKUP(B143,Table5[],25,FALSE)</f>
        <v>#REF!</v>
      </c>
      <c r="AQ143" s="27" t="e">
        <f>IF(AM143="",NA(),AN143+Form!$B$9*AP143/1.128)</f>
        <v>#REF!</v>
      </c>
      <c r="AR143" s="27" t="e">
        <f>IF(AM143="",NA(),AN143-Form!$B$9*AP143/1.128)</f>
        <v>#REF!</v>
      </c>
      <c r="AS143" s="27" t="e">
        <f t="shared" si="94"/>
        <v>#REF!</v>
      </c>
      <c r="AT143" s="26" t="e">
        <f t="shared" si="87"/>
        <v>#REF!</v>
      </c>
      <c r="AU143" s="27" t="e">
        <f>VLOOKUP(B143,Table5[],2,FALSE)</f>
        <v>#REF!</v>
      </c>
      <c r="AV143" s="27" t="e">
        <f>VLOOKUP(B143,Table5[],3,FALSE)</f>
        <v>#REF!</v>
      </c>
      <c r="AW143" s="29" t="e">
        <f>IF(Form!#REF!="","",Form!#REF!)</f>
        <v>#REF!</v>
      </c>
    </row>
    <row r="144" spans="1:49">
      <c r="A144" s="26" t="e">
        <f>IF(Form!#REF!="","",Form!#REF!)</f>
        <v>#REF!</v>
      </c>
      <c r="B144" s="26" t="e">
        <f>IF(Form!#REF!="","",Form!#REF!)</f>
        <v>#REF!</v>
      </c>
      <c r="C144" s="26" t="e">
        <f>IF(Form!#REF!="","",Form!#REF!)</f>
        <v>#REF!</v>
      </c>
      <c r="D144" s="27" t="e">
        <f>VLOOKUP(B144,Table5[],4,FALSE)</f>
        <v>#REF!</v>
      </c>
      <c r="E144" s="26" t="e">
        <f t="shared" si="76"/>
        <v>#REF!</v>
      </c>
      <c r="F144" s="27" t="e">
        <f>VLOOKUP(B144,Table5[],5,FALSE)</f>
        <v>#REF!</v>
      </c>
      <c r="G144" s="27" t="e">
        <f>IF(C144="",NA(),D144+Form!$B$9*F144/1.128)</f>
        <v>#REF!</v>
      </c>
      <c r="H144" s="27" t="e">
        <f>IF(C144="",NA(),D144-Form!$B$9*F144/1.128)</f>
        <v>#REF!</v>
      </c>
      <c r="I144" s="27" t="e">
        <f t="shared" si="88"/>
        <v>#REF!</v>
      </c>
      <c r="J144" s="26" t="e">
        <f t="shared" si="89"/>
        <v>#REF!</v>
      </c>
      <c r="K144" s="26" t="e">
        <f t="shared" si="77"/>
        <v>#REF!</v>
      </c>
      <c r="L144" s="28" t="e">
        <f>IF(Form!#REF!="","",Form!#REF!)</f>
        <v>#REF!</v>
      </c>
      <c r="M144" s="27" t="e">
        <f>VLOOKUP(B144,Table5[],9,FALSE)</f>
        <v>#REF!</v>
      </c>
      <c r="N144" s="26" t="e">
        <f t="shared" si="78"/>
        <v>#REF!</v>
      </c>
      <c r="O144" s="27" t="e">
        <f>VLOOKUP(B144,Table5[],10,FALSE)</f>
        <v>#REF!</v>
      </c>
      <c r="P144" s="27" t="e">
        <f>IF(L144="",NA(),M144+Form!$B$9*O144/1.128)</f>
        <v>#REF!</v>
      </c>
      <c r="Q144" s="27" t="e">
        <f>IF(L144="",NA(),M144-Form!$B$9*O144/1.128)</f>
        <v>#REF!</v>
      </c>
      <c r="R144" s="27" t="e">
        <f t="shared" si="90"/>
        <v>#REF!</v>
      </c>
      <c r="S144" s="26" t="e">
        <f t="shared" si="91"/>
        <v>#REF!</v>
      </c>
      <c r="T144" s="26" t="e">
        <f t="shared" si="79"/>
        <v>#REF!</v>
      </c>
      <c r="U144" s="28" t="e">
        <f>IF(Form!#REF!="","",Form!#REF!)</f>
        <v>#REF!</v>
      </c>
      <c r="V144" s="27" t="e">
        <f>VLOOKUP(B144,Table5[],14,FALSE)</f>
        <v>#REF!</v>
      </c>
      <c r="W144" s="26" t="e">
        <f t="shared" si="80"/>
        <v>#REF!</v>
      </c>
      <c r="X144" s="27" t="e">
        <f>VLOOKUP(B144,Table5[],15,FALSE)</f>
        <v>#REF!</v>
      </c>
      <c r="Y144" s="27" t="e">
        <f>IF(U144="",NA(),V144+Form!$B$9*X144/1.128)</f>
        <v>#REF!</v>
      </c>
      <c r="Z144" s="27" t="e">
        <f>IF(U144="",NA(),V144-Form!$B$9*X144/1.128)</f>
        <v>#REF!</v>
      </c>
      <c r="AA144" s="27" t="e">
        <f t="shared" si="92"/>
        <v>#REF!</v>
      </c>
      <c r="AB144" s="26" t="e">
        <f t="shared" si="81"/>
        <v>#REF!</v>
      </c>
      <c r="AC144" s="26" t="e">
        <f t="shared" si="82"/>
        <v>#REF!</v>
      </c>
      <c r="AD144" s="28" t="e">
        <f>IF(Form!#REF!="","",Form!#REF!)</f>
        <v>#REF!</v>
      </c>
      <c r="AE144" s="27" t="e">
        <f>VLOOKUP(B144,Table5[],19,FALSE)</f>
        <v>#REF!</v>
      </c>
      <c r="AF144" s="26" t="e">
        <f t="shared" si="83"/>
        <v>#REF!</v>
      </c>
      <c r="AG144" s="27" t="e">
        <f>VLOOKUP(B144,Table5[],20,FALSE)</f>
        <v>#REF!</v>
      </c>
      <c r="AH144" s="27" t="e">
        <f>IF(AD144="",NA(),AE144+Form!$B$9*AG144/1.128)</f>
        <v>#REF!</v>
      </c>
      <c r="AI144" s="27" t="e">
        <f>IF(AD144="",NA(),AE144-Form!$B$9*AG144/1.128)</f>
        <v>#REF!</v>
      </c>
      <c r="AJ144" s="27" t="e">
        <f t="shared" si="93"/>
        <v>#REF!</v>
      </c>
      <c r="AK144" s="26" t="e">
        <f t="shared" si="84"/>
        <v>#REF!</v>
      </c>
      <c r="AL144" s="26" t="e">
        <f t="shared" si="85"/>
        <v>#REF!</v>
      </c>
      <c r="AM144" s="28" t="e">
        <f>IF(Form!#REF!="","",Form!#REF!)</f>
        <v>#REF!</v>
      </c>
      <c r="AN144" s="27" t="e">
        <f>VLOOKUP(B144,Table5[],24,FALSE)</f>
        <v>#REF!</v>
      </c>
      <c r="AO144" s="26" t="e">
        <f t="shared" si="86"/>
        <v>#REF!</v>
      </c>
      <c r="AP144" s="27" t="e">
        <f>VLOOKUP(B144,Table5[],25,FALSE)</f>
        <v>#REF!</v>
      </c>
      <c r="AQ144" s="27" t="e">
        <f>IF(AM144="",NA(),AN144+Form!$B$9*AP144/1.128)</f>
        <v>#REF!</v>
      </c>
      <c r="AR144" s="27" t="e">
        <f>IF(AM144="",NA(),AN144-Form!$B$9*AP144/1.128)</f>
        <v>#REF!</v>
      </c>
      <c r="AS144" s="27" t="e">
        <f t="shared" si="94"/>
        <v>#REF!</v>
      </c>
      <c r="AT144" s="26" t="e">
        <f t="shared" si="87"/>
        <v>#REF!</v>
      </c>
      <c r="AU144" s="27" t="e">
        <f>VLOOKUP(B144,Table5[],2,FALSE)</f>
        <v>#REF!</v>
      </c>
      <c r="AV144" s="27" t="e">
        <f>VLOOKUP(B144,Table5[],3,FALSE)</f>
        <v>#REF!</v>
      </c>
      <c r="AW144" s="29" t="e">
        <f>IF(Form!#REF!="","",Form!#REF!)</f>
        <v>#REF!</v>
      </c>
    </row>
    <row r="145" spans="1:49">
      <c r="A145" s="26" t="e">
        <f>IF(Form!#REF!="","",Form!#REF!)</f>
        <v>#REF!</v>
      </c>
      <c r="B145" s="26" t="e">
        <f>IF(Form!#REF!="","",Form!#REF!)</f>
        <v>#REF!</v>
      </c>
      <c r="C145" s="26" t="e">
        <f>IF(Form!#REF!="","",Form!#REF!)</f>
        <v>#REF!</v>
      </c>
      <c r="D145" s="27" t="e">
        <f>VLOOKUP(B145,Table5[],4,FALSE)</f>
        <v>#REF!</v>
      </c>
      <c r="E145" s="26" t="e">
        <f t="shared" si="76"/>
        <v>#REF!</v>
      </c>
      <c r="F145" s="27" t="e">
        <f>VLOOKUP(B145,Table5[],5,FALSE)</f>
        <v>#REF!</v>
      </c>
      <c r="G145" s="27" t="e">
        <f>IF(C145="",NA(),D145+Form!$B$9*F145/1.128)</f>
        <v>#REF!</v>
      </c>
      <c r="H145" s="27" t="e">
        <f>IF(C145="",NA(),D145-Form!$B$9*F145/1.128)</f>
        <v>#REF!</v>
      </c>
      <c r="I145" s="27" t="e">
        <f t="shared" si="88"/>
        <v>#REF!</v>
      </c>
      <c r="J145" s="26" t="e">
        <f t="shared" si="89"/>
        <v>#REF!</v>
      </c>
      <c r="K145" s="26" t="e">
        <f t="shared" si="77"/>
        <v>#REF!</v>
      </c>
      <c r="L145" s="28" t="e">
        <f>IF(Form!#REF!="","",Form!#REF!)</f>
        <v>#REF!</v>
      </c>
      <c r="M145" s="27" t="e">
        <f>VLOOKUP(B145,Table5[],9,FALSE)</f>
        <v>#REF!</v>
      </c>
      <c r="N145" s="26" t="e">
        <f t="shared" si="78"/>
        <v>#REF!</v>
      </c>
      <c r="O145" s="27" t="e">
        <f>VLOOKUP(B145,Table5[],10,FALSE)</f>
        <v>#REF!</v>
      </c>
      <c r="P145" s="27" t="e">
        <f>IF(L145="",NA(),M145+Form!$B$9*O145/1.128)</f>
        <v>#REF!</v>
      </c>
      <c r="Q145" s="27" t="e">
        <f>IF(L145="",NA(),M145-Form!$B$9*O145/1.128)</f>
        <v>#REF!</v>
      </c>
      <c r="R145" s="27" t="e">
        <f t="shared" si="90"/>
        <v>#REF!</v>
      </c>
      <c r="S145" s="26" t="e">
        <f t="shared" si="91"/>
        <v>#REF!</v>
      </c>
      <c r="T145" s="26" t="e">
        <f t="shared" si="79"/>
        <v>#REF!</v>
      </c>
      <c r="U145" s="28" t="e">
        <f>IF(Form!#REF!="","",Form!#REF!)</f>
        <v>#REF!</v>
      </c>
      <c r="V145" s="27" t="e">
        <f>VLOOKUP(B145,Table5[],14,FALSE)</f>
        <v>#REF!</v>
      </c>
      <c r="W145" s="26" t="e">
        <f t="shared" si="80"/>
        <v>#REF!</v>
      </c>
      <c r="X145" s="27" t="e">
        <f>VLOOKUP(B145,Table5[],15,FALSE)</f>
        <v>#REF!</v>
      </c>
      <c r="Y145" s="27" t="e">
        <f>IF(U145="",NA(),V145+Form!$B$9*X145/1.128)</f>
        <v>#REF!</v>
      </c>
      <c r="Z145" s="27" t="e">
        <f>IF(U145="",NA(),V145-Form!$B$9*X145/1.128)</f>
        <v>#REF!</v>
      </c>
      <c r="AA145" s="27" t="e">
        <f t="shared" si="92"/>
        <v>#REF!</v>
      </c>
      <c r="AB145" s="26" t="e">
        <f t="shared" si="81"/>
        <v>#REF!</v>
      </c>
      <c r="AC145" s="26" t="e">
        <f t="shared" si="82"/>
        <v>#REF!</v>
      </c>
      <c r="AD145" s="28" t="e">
        <f>IF(Form!#REF!="","",Form!#REF!)</f>
        <v>#REF!</v>
      </c>
      <c r="AE145" s="27" t="e">
        <f>VLOOKUP(B145,Table5[],19,FALSE)</f>
        <v>#REF!</v>
      </c>
      <c r="AF145" s="26" t="e">
        <f t="shared" si="83"/>
        <v>#REF!</v>
      </c>
      <c r="AG145" s="27" t="e">
        <f>VLOOKUP(B145,Table5[],20,FALSE)</f>
        <v>#REF!</v>
      </c>
      <c r="AH145" s="27" t="e">
        <f>IF(AD145="",NA(),AE145+Form!$B$9*AG145/1.128)</f>
        <v>#REF!</v>
      </c>
      <c r="AI145" s="27" t="e">
        <f>IF(AD145="",NA(),AE145-Form!$B$9*AG145/1.128)</f>
        <v>#REF!</v>
      </c>
      <c r="AJ145" s="27" t="e">
        <f t="shared" si="93"/>
        <v>#REF!</v>
      </c>
      <c r="AK145" s="26" t="e">
        <f t="shared" si="84"/>
        <v>#REF!</v>
      </c>
      <c r="AL145" s="26" t="e">
        <f t="shared" si="85"/>
        <v>#REF!</v>
      </c>
      <c r="AM145" s="28" t="e">
        <f>IF(Form!#REF!="","",Form!#REF!)</f>
        <v>#REF!</v>
      </c>
      <c r="AN145" s="27" t="e">
        <f>VLOOKUP(B145,Table5[],24,FALSE)</f>
        <v>#REF!</v>
      </c>
      <c r="AO145" s="26" t="e">
        <f t="shared" si="86"/>
        <v>#REF!</v>
      </c>
      <c r="AP145" s="27" t="e">
        <f>VLOOKUP(B145,Table5[],25,FALSE)</f>
        <v>#REF!</v>
      </c>
      <c r="AQ145" s="27" t="e">
        <f>IF(AM145="",NA(),AN145+Form!$B$9*AP145/1.128)</f>
        <v>#REF!</v>
      </c>
      <c r="AR145" s="27" t="e">
        <f>IF(AM145="",NA(),AN145-Form!$B$9*AP145/1.128)</f>
        <v>#REF!</v>
      </c>
      <c r="AS145" s="27" t="e">
        <f t="shared" si="94"/>
        <v>#REF!</v>
      </c>
      <c r="AT145" s="26" t="e">
        <f t="shared" si="87"/>
        <v>#REF!</v>
      </c>
      <c r="AU145" s="27" t="e">
        <f>VLOOKUP(B145,Table5[],2,FALSE)</f>
        <v>#REF!</v>
      </c>
      <c r="AV145" s="27" t="e">
        <f>VLOOKUP(B145,Table5[],3,FALSE)</f>
        <v>#REF!</v>
      </c>
      <c r="AW145" s="29" t="e">
        <f>IF(Form!#REF!="","",Form!#REF!)</f>
        <v>#REF!</v>
      </c>
    </row>
    <row r="146" spans="1:49">
      <c r="A146" s="26" t="e">
        <f>IF(Form!#REF!="","",Form!#REF!)</f>
        <v>#REF!</v>
      </c>
      <c r="B146" s="26" t="e">
        <f>IF(Form!#REF!="","",Form!#REF!)</f>
        <v>#REF!</v>
      </c>
      <c r="C146" s="26" t="e">
        <f>IF(Form!#REF!="","",Form!#REF!)</f>
        <v>#REF!</v>
      </c>
      <c r="D146" s="27" t="e">
        <f>VLOOKUP(B146,Table5[],4,FALSE)</f>
        <v>#REF!</v>
      </c>
      <c r="E146" s="26" t="e">
        <f t="shared" si="76"/>
        <v>#REF!</v>
      </c>
      <c r="F146" s="27" t="e">
        <f>VLOOKUP(B146,Table5[],5,FALSE)</f>
        <v>#REF!</v>
      </c>
      <c r="G146" s="27" t="e">
        <f>IF(C146="",NA(),D146+Form!$B$9*F146/1.128)</f>
        <v>#REF!</v>
      </c>
      <c r="H146" s="27" t="e">
        <f>IF(C146="",NA(),D146-Form!$B$9*F146/1.128)</f>
        <v>#REF!</v>
      </c>
      <c r="I146" s="27" t="e">
        <f t="shared" si="88"/>
        <v>#REF!</v>
      </c>
      <c r="J146" s="26" t="e">
        <f t="shared" si="89"/>
        <v>#REF!</v>
      </c>
      <c r="K146" s="26" t="e">
        <f t="shared" si="77"/>
        <v>#REF!</v>
      </c>
      <c r="L146" s="28" t="e">
        <f>IF(Form!#REF!="","",Form!#REF!)</f>
        <v>#REF!</v>
      </c>
      <c r="M146" s="27" t="e">
        <f>VLOOKUP(B146,Table5[],9,FALSE)</f>
        <v>#REF!</v>
      </c>
      <c r="N146" s="26" t="e">
        <f t="shared" si="78"/>
        <v>#REF!</v>
      </c>
      <c r="O146" s="27" t="e">
        <f>VLOOKUP(B146,Table5[],10,FALSE)</f>
        <v>#REF!</v>
      </c>
      <c r="P146" s="27" t="e">
        <f>IF(L146="",NA(),M146+Form!$B$9*O146/1.128)</f>
        <v>#REF!</v>
      </c>
      <c r="Q146" s="27" t="e">
        <f>IF(L146="",NA(),M146-Form!$B$9*O146/1.128)</f>
        <v>#REF!</v>
      </c>
      <c r="R146" s="27" t="e">
        <f t="shared" si="90"/>
        <v>#REF!</v>
      </c>
      <c r="S146" s="26" t="e">
        <f t="shared" si="91"/>
        <v>#REF!</v>
      </c>
      <c r="T146" s="26" t="e">
        <f t="shared" si="79"/>
        <v>#REF!</v>
      </c>
      <c r="U146" s="28" t="e">
        <f>IF(Form!#REF!="","",Form!#REF!)</f>
        <v>#REF!</v>
      </c>
      <c r="V146" s="27" t="e">
        <f>VLOOKUP(B146,Table5[],14,FALSE)</f>
        <v>#REF!</v>
      </c>
      <c r="W146" s="26" t="e">
        <f t="shared" si="80"/>
        <v>#REF!</v>
      </c>
      <c r="X146" s="27" t="e">
        <f>VLOOKUP(B146,Table5[],15,FALSE)</f>
        <v>#REF!</v>
      </c>
      <c r="Y146" s="27" t="e">
        <f>IF(U146="",NA(),V146+Form!$B$9*X146/1.128)</f>
        <v>#REF!</v>
      </c>
      <c r="Z146" s="27" t="e">
        <f>IF(U146="",NA(),V146-Form!$B$9*X146/1.128)</f>
        <v>#REF!</v>
      </c>
      <c r="AA146" s="27" t="e">
        <f t="shared" si="92"/>
        <v>#REF!</v>
      </c>
      <c r="AB146" s="26" t="e">
        <f t="shared" si="81"/>
        <v>#REF!</v>
      </c>
      <c r="AC146" s="26" t="e">
        <f t="shared" si="82"/>
        <v>#REF!</v>
      </c>
      <c r="AD146" s="28" t="e">
        <f>IF(Form!#REF!="","",Form!#REF!)</f>
        <v>#REF!</v>
      </c>
      <c r="AE146" s="27" t="e">
        <f>VLOOKUP(B146,Table5[],19,FALSE)</f>
        <v>#REF!</v>
      </c>
      <c r="AF146" s="26" t="e">
        <f t="shared" si="83"/>
        <v>#REF!</v>
      </c>
      <c r="AG146" s="27" t="e">
        <f>VLOOKUP(B146,Table5[],20,FALSE)</f>
        <v>#REF!</v>
      </c>
      <c r="AH146" s="27" t="e">
        <f>IF(AD146="",NA(),AE146+Form!$B$9*AG146/1.128)</f>
        <v>#REF!</v>
      </c>
      <c r="AI146" s="27" t="e">
        <f>IF(AD146="",NA(),AE146-Form!$B$9*AG146/1.128)</f>
        <v>#REF!</v>
      </c>
      <c r="AJ146" s="27" t="e">
        <f t="shared" si="93"/>
        <v>#REF!</v>
      </c>
      <c r="AK146" s="26" t="e">
        <f t="shared" si="84"/>
        <v>#REF!</v>
      </c>
      <c r="AL146" s="26" t="e">
        <f t="shared" si="85"/>
        <v>#REF!</v>
      </c>
      <c r="AM146" s="28" t="e">
        <f>IF(Form!#REF!="","",Form!#REF!)</f>
        <v>#REF!</v>
      </c>
      <c r="AN146" s="27" t="e">
        <f>VLOOKUP(B146,Table5[],24,FALSE)</f>
        <v>#REF!</v>
      </c>
      <c r="AO146" s="26" t="e">
        <f t="shared" si="86"/>
        <v>#REF!</v>
      </c>
      <c r="AP146" s="27" t="e">
        <f>VLOOKUP(B146,Table5[],25,FALSE)</f>
        <v>#REF!</v>
      </c>
      <c r="AQ146" s="27" t="e">
        <f>IF(AM146="",NA(),AN146+Form!$B$9*AP146/1.128)</f>
        <v>#REF!</v>
      </c>
      <c r="AR146" s="27" t="e">
        <f>IF(AM146="",NA(),AN146-Form!$B$9*AP146/1.128)</f>
        <v>#REF!</v>
      </c>
      <c r="AS146" s="27" t="e">
        <f t="shared" si="94"/>
        <v>#REF!</v>
      </c>
      <c r="AT146" s="26" t="e">
        <f t="shared" si="87"/>
        <v>#REF!</v>
      </c>
      <c r="AU146" s="27" t="e">
        <f>VLOOKUP(B146,Table5[],2,FALSE)</f>
        <v>#REF!</v>
      </c>
      <c r="AV146" s="27" t="e">
        <f>VLOOKUP(B146,Table5[],3,FALSE)</f>
        <v>#REF!</v>
      </c>
      <c r="AW146" s="29" t="e">
        <f>IF(Form!#REF!="","",Form!#REF!)</f>
        <v>#REF!</v>
      </c>
    </row>
    <row r="147" spans="1:49">
      <c r="A147" s="26" t="e">
        <f>IF(Form!#REF!="","",Form!#REF!)</f>
        <v>#REF!</v>
      </c>
      <c r="B147" s="26" t="e">
        <f>IF(Form!#REF!="","",Form!#REF!)</f>
        <v>#REF!</v>
      </c>
      <c r="C147" s="26" t="e">
        <f>IF(Form!#REF!="","",Form!#REF!)</f>
        <v>#REF!</v>
      </c>
      <c r="D147" s="27" t="e">
        <f>VLOOKUP(B147,Table5[],4,FALSE)</f>
        <v>#REF!</v>
      </c>
      <c r="E147" s="26" t="e">
        <f t="shared" si="76"/>
        <v>#REF!</v>
      </c>
      <c r="F147" s="27" t="e">
        <f>VLOOKUP(B147,Table5[],5,FALSE)</f>
        <v>#REF!</v>
      </c>
      <c r="G147" s="27" t="e">
        <f>IF(C147="",NA(),D147+Form!$B$9*F147/1.128)</f>
        <v>#REF!</v>
      </c>
      <c r="H147" s="27" t="e">
        <f>IF(C147="",NA(),D147-Form!$B$9*F147/1.128)</f>
        <v>#REF!</v>
      </c>
      <c r="I147" s="27" t="e">
        <f t="shared" si="88"/>
        <v>#REF!</v>
      </c>
      <c r="J147" s="26" t="e">
        <f t="shared" si="89"/>
        <v>#REF!</v>
      </c>
      <c r="K147" s="26" t="e">
        <f t="shared" si="77"/>
        <v>#REF!</v>
      </c>
      <c r="L147" s="28" t="e">
        <f>IF(Form!#REF!="","",Form!#REF!)</f>
        <v>#REF!</v>
      </c>
      <c r="M147" s="27" t="e">
        <f>VLOOKUP(B147,Table5[],9,FALSE)</f>
        <v>#REF!</v>
      </c>
      <c r="N147" s="26" t="e">
        <f t="shared" si="78"/>
        <v>#REF!</v>
      </c>
      <c r="O147" s="27" t="e">
        <f>VLOOKUP(B147,Table5[],10,FALSE)</f>
        <v>#REF!</v>
      </c>
      <c r="P147" s="27" t="e">
        <f>IF(L147="",NA(),M147+Form!$B$9*O147/1.128)</f>
        <v>#REF!</v>
      </c>
      <c r="Q147" s="27" t="e">
        <f>IF(L147="",NA(),M147-Form!$B$9*O147/1.128)</f>
        <v>#REF!</v>
      </c>
      <c r="R147" s="27" t="e">
        <f t="shared" si="90"/>
        <v>#REF!</v>
      </c>
      <c r="S147" s="26" t="e">
        <f t="shared" si="91"/>
        <v>#REF!</v>
      </c>
      <c r="T147" s="26" t="e">
        <f t="shared" si="79"/>
        <v>#REF!</v>
      </c>
      <c r="U147" s="28" t="e">
        <f>IF(Form!#REF!="","",Form!#REF!)</f>
        <v>#REF!</v>
      </c>
      <c r="V147" s="27" t="e">
        <f>VLOOKUP(B147,Table5[],14,FALSE)</f>
        <v>#REF!</v>
      </c>
      <c r="W147" s="26" t="e">
        <f t="shared" si="80"/>
        <v>#REF!</v>
      </c>
      <c r="X147" s="27" t="e">
        <f>VLOOKUP(B147,Table5[],15,FALSE)</f>
        <v>#REF!</v>
      </c>
      <c r="Y147" s="27" t="e">
        <f>IF(U147="",NA(),V147+Form!$B$9*X147/1.128)</f>
        <v>#REF!</v>
      </c>
      <c r="Z147" s="27" t="e">
        <f>IF(U147="",NA(),V147-Form!$B$9*X147/1.128)</f>
        <v>#REF!</v>
      </c>
      <c r="AA147" s="27" t="e">
        <f t="shared" si="92"/>
        <v>#REF!</v>
      </c>
      <c r="AB147" s="26" t="e">
        <f t="shared" si="81"/>
        <v>#REF!</v>
      </c>
      <c r="AC147" s="26" t="e">
        <f t="shared" si="82"/>
        <v>#REF!</v>
      </c>
      <c r="AD147" s="28" t="e">
        <f>IF(Form!#REF!="","",Form!#REF!)</f>
        <v>#REF!</v>
      </c>
      <c r="AE147" s="27" t="e">
        <f>VLOOKUP(B147,Table5[],19,FALSE)</f>
        <v>#REF!</v>
      </c>
      <c r="AF147" s="26" t="e">
        <f t="shared" si="83"/>
        <v>#REF!</v>
      </c>
      <c r="AG147" s="27" t="e">
        <f>VLOOKUP(B147,Table5[],20,FALSE)</f>
        <v>#REF!</v>
      </c>
      <c r="AH147" s="27" t="e">
        <f>IF(AD147="",NA(),AE147+Form!$B$9*AG147/1.128)</f>
        <v>#REF!</v>
      </c>
      <c r="AI147" s="27" t="e">
        <f>IF(AD147="",NA(),AE147-Form!$B$9*AG147/1.128)</f>
        <v>#REF!</v>
      </c>
      <c r="AJ147" s="27" t="e">
        <f t="shared" si="93"/>
        <v>#REF!</v>
      </c>
      <c r="AK147" s="26" t="e">
        <f t="shared" si="84"/>
        <v>#REF!</v>
      </c>
      <c r="AL147" s="26" t="e">
        <f t="shared" si="85"/>
        <v>#REF!</v>
      </c>
      <c r="AM147" s="28" t="e">
        <f>IF(Form!#REF!="","",Form!#REF!)</f>
        <v>#REF!</v>
      </c>
      <c r="AN147" s="27" t="e">
        <f>VLOOKUP(B147,Table5[],24,FALSE)</f>
        <v>#REF!</v>
      </c>
      <c r="AO147" s="26" t="e">
        <f t="shared" si="86"/>
        <v>#REF!</v>
      </c>
      <c r="AP147" s="27" t="e">
        <f>VLOOKUP(B147,Table5[],25,FALSE)</f>
        <v>#REF!</v>
      </c>
      <c r="AQ147" s="27" t="e">
        <f>IF(AM147="",NA(),AN147+Form!$B$9*AP147/1.128)</f>
        <v>#REF!</v>
      </c>
      <c r="AR147" s="27" t="e">
        <f>IF(AM147="",NA(),AN147-Form!$B$9*AP147/1.128)</f>
        <v>#REF!</v>
      </c>
      <c r="AS147" s="27" t="e">
        <f t="shared" si="94"/>
        <v>#REF!</v>
      </c>
      <c r="AT147" s="26" t="e">
        <f t="shared" si="87"/>
        <v>#REF!</v>
      </c>
      <c r="AU147" s="27" t="e">
        <f>VLOOKUP(B147,Table5[],2,FALSE)</f>
        <v>#REF!</v>
      </c>
      <c r="AV147" s="27" t="e">
        <f>VLOOKUP(B147,Table5[],3,FALSE)</f>
        <v>#REF!</v>
      </c>
      <c r="AW147" s="29" t="e">
        <f>IF(Form!#REF!="","",Form!#REF!)</f>
        <v>#REF!</v>
      </c>
    </row>
    <row r="148" spans="1:49">
      <c r="A148" s="26" t="e">
        <f>IF(Form!#REF!="","",Form!#REF!)</f>
        <v>#REF!</v>
      </c>
      <c r="B148" s="26" t="e">
        <f>IF(Form!#REF!="","",Form!#REF!)</f>
        <v>#REF!</v>
      </c>
      <c r="C148" s="26" t="e">
        <f>IF(Form!#REF!="","",Form!#REF!)</f>
        <v>#REF!</v>
      </c>
      <c r="D148" s="27" t="e">
        <f>VLOOKUP(B148,Table5[],4,FALSE)</f>
        <v>#REF!</v>
      </c>
      <c r="E148" s="26" t="e">
        <f t="shared" si="76"/>
        <v>#REF!</v>
      </c>
      <c r="F148" s="27" t="e">
        <f>VLOOKUP(B148,Table5[],5,FALSE)</f>
        <v>#REF!</v>
      </c>
      <c r="G148" s="27" t="e">
        <f>IF(C148="",NA(),D148+Form!$B$9*F148/1.128)</f>
        <v>#REF!</v>
      </c>
      <c r="H148" s="27" t="e">
        <f>IF(C148="",NA(),D148-Form!$B$9*F148/1.128)</f>
        <v>#REF!</v>
      </c>
      <c r="I148" s="27" t="e">
        <f t="shared" si="88"/>
        <v>#REF!</v>
      </c>
      <c r="J148" s="26" t="e">
        <f t="shared" si="89"/>
        <v>#REF!</v>
      </c>
      <c r="K148" s="26" t="e">
        <f t="shared" si="77"/>
        <v>#REF!</v>
      </c>
      <c r="L148" s="28" t="e">
        <f>IF(Form!#REF!="","",Form!#REF!)</f>
        <v>#REF!</v>
      </c>
      <c r="M148" s="27" t="e">
        <f>VLOOKUP(B148,Table5[],9,FALSE)</f>
        <v>#REF!</v>
      </c>
      <c r="N148" s="26" t="e">
        <f t="shared" si="78"/>
        <v>#REF!</v>
      </c>
      <c r="O148" s="27" t="e">
        <f>VLOOKUP(B148,Table5[],10,FALSE)</f>
        <v>#REF!</v>
      </c>
      <c r="P148" s="27" t="e">
        <f>IF(L148="",NA(),M148+Form!$B$9*O148/1.128)</f>
        <v>#REF!</v>
      </c>
      <c r="Q148" s="27" t="e">
        <f>IF(L148="",NA(),M148-Form!$B$9*O148/1.128)</f>
        <v>#REF!</v>
      </c>
      <c r="R148" s="27" t="e">
        <f t="shared" si="90"/>
        <v>#REF!</v>
      </c>
      <c r="S148" s="26" t="e">
        <f t="shared" si="91"/>
        <v>#REF!</v>
      </c>
      <c r="T148" s="26" t="e">
        <f t="shared" si="79"/>
        <v>#REF!</v>
      </c>
      <c r="U148" s="28" t="e">
        <f>IF(Form!#REF!="","",Form!#REF!)</f>
        <v>#REF!</v>
      </c>
      <c r="V148" s="27" t="e">
        <f>VLOOKUP(B148,Table5[],14,FALSE)</f>
        <v>#REF!</v>
      </c>
      <c r="W148" s="26" t="e">
        <f t="shared" si="80"/>
        <v>#REF!</v>
      </c>
      <c r="X148" s="27" t="e">
        <f>VLOOKUP(B148,Table5[],15,FALSE)</f>
        <v>#REF!</v>
      </c>
      <c r="Y148" s="27" t="e">
        <f>IF(U148="",NA(),V148+Form!$B$9*X148/1.128)</f>
        <v>#REF!</v>
      </c>
      <c r="Z148" s="27" t="e">
        <f>IF(U148="",NA(),V148-Form!$B$9*X148/1.128)</f>
        <v>#REF!</v>
      </c>
      <c r="AA148" s="27" t="e">
        <f t="shared" si="92"/>
        <v>#REF!</v>
      </c>
      <c r="AB148" s="26" t="e">
        <f t="shared" si="81"/>
        <v>#REF!</v>
      </c>
      <c r="AC148" s="26" t="e">
        <f t="shared" si="82"/>
        <v>#REF!</v>
      </c>
      <c r="AD148" s="28" t="e">
        <f>IF(Form!#REF!="","",Form!#REF!)</f>
        <v>#REF!</v>
      </c>
      <c r="AE148" s="27" t="e">
        <f>VLOOKUP(B148,Table5[],19,FALSE)</f>
        <v>#REF!</v>
      </c>
      <c r="AF148" s="26" t="e">
        <f t="shared" si="83"/>
        <v>#REF!</v>
      </c>
      <c r="AG148" s="27" t="e">
        <f>VLOOKUP(B148,Table5[],20,FALSE)</f>
        <v>#REF!</v>
      </c>
      <c r="AH148" s="27" t="e">
        <f>IF(AD148="",NA(),AE148+Form!$B$9*AG148/1.128)</f>
        <v>#REF!</v>
      </c>
      <c r="AI148" s="27" t="e">
        <f>IF(AD148="",NA(),AE148-Form!$B$9*AG148/1.128)</f>
        <v>#REF!</v>
      </c>
      <c r="AJ148" s="27" t="e">
        <f t="shared" si="93"/>
        <v>#REF!</v>
      </c>
      <c r="AK148" s="26" t="e">
        <f t="shared" si="84"/>
        <v>#REF!</v>
      </c>
      <c r="AL148" s="26" t="e">
        <f t="shared" si="85"/>
        <v>#REF!</v>
      </c>
      <c r="AM148" s="28" t="e">
        <f>IF(Form!#REF!="","",Form!#REF!)</f>
        <v>#REF!</v>
      </c>
      <c r="AN148" s="27" t="e">
        <f>VLOOKUP(B148,Table5[],24,FALSE)</f>
        <v>#REF!</v>
      </c>
      <c r="AO148" s="26" t="e">
        <f t="shared" si="86"/>
        <v>#REF!</v>
      </c>
      <c r="AP148" s="27" t="e">
        <f>VLOOKUP(B148,Table5[],25,FALSE)</f>
        <v>#REF!</v>
      </c>
      <c r="AQ148" s="27" t="e">
        <f>IF(AM148="",NA(),AN148+Form!$B$9*AP148/1.128)</f>
        <v>#REF!</v>
      </c>
      <c r="AR148" s="27" t="e">
        <f>IF(AM148="",NA(),AN148-Form!$B$9*AP148/1.128)</f>
        <v>#REF!</v>
      </c>
      <c r="AS148" s="27" t="e">
        <f t="shared" si="94"/>
        <v>#REF!</v>
      </c>
      <c r="AT148" s="26" t="e">
        <f t="shared" si="87"/>
        <v>#REF!</v>
      </c>
      <c r="AU148" s="27" t="e">
        <f>VLOOKUP(B148,Table5[],2,FALSE)</f>
        <v>#REF!</v>
      </c>
      <c r="AV148" s="27" t="e">
        <f>VLOOKUP(B148,Table5[],3,FALSE)</f>
        <v>#REF!</v>
      </c>
      <c r="AW148" s="29" t="e">
        <f>IF(Form!#REF!="","",Form!#REF!)</f>
        <v>#REF!</v>
      </c>
    </row>
    <row r="149" spans="1:49">
      <c r="A149" s="26" t="e">
        <f>IF(Form!#REF!="","",Form!#REF!)</f>
        <v>#REF!</v>
      </c>
      <c r="B149" s="26" t="e">
        <f>IF(Form!#REF!="","",Form!#REF!)</f>
        <v>#REF!</v>
      </c>
      <c r="C149" s="26" t="e">
        <f>IF(Form!#REF!="","",Form!#REF!)</f>
        <v>#REF!</v>
      </c>
      <c r="D149" s="27" t="e">
        <f>VLOOKUP(B149,Table5[],4,FALSE)</f>
        <v>#REF!</v>
      </c>
      <c r="E149" s="26" t="e">
        <f t="shared" si="76"/>
        <v>#REF!</v>
      </c>
      <c r="F149" s="27" t="e">
        <f>VLOOKUP(B149,Table5[],5,FALSE)</f>
        <v>#REF!</v>
      </c>
      <c r="G149" s="27" t="e">
        <f>IF(C149="",NA(),D149+Form!$B$9*F149/1.128)</f>
        <v>#REF!</v>
      </c>
      <c r="H149" s="27" t="e">
        <f>IF(C149="",NA(),D149-Form!$B$9*F149/1.128)</f>
        <v>#REF!</v>
      </c>
      <c r="I149" s="27" t="e">
        <f t="shared" si="88"/>
        <v>#REF!</v>
      </c>
      <c r="J149" s="26" t="e">
        <f t="shared" si="89"/>
        <v>#REF!</v>
      </c>
      <c r="K149" s="26" t="e">
        <f t="shared" si="77"/>
        <v>#REF!</v>
      </c>
      <c r="L149" s="28" t="e">
        <f>IF(Form!#REF!="","",Form!#REF!)</f>
        <v>#REF!</v>
      </c>
      <c r="M149" s="27" t="e">
        <f>VLOOKUP(B149,Table5[],9,FALSE)</f>
        <v>#REF!</v>
      </c>
      <c r="N149" s="26" t="e">
        <f t="shared" si="78"/>
        <v>#REF!</v>
      </c>
      <c r="O149" s="27" t="e">
        <f>VLOOKUP(B149,Table5[],10,FALSE)</f>
        <v>#REF!</v>
      </c>
      <c r="P149" s="27" t="e">
        <f>IF(L149="",NA(),M149+Form!$B$9*O149/1.128)</f>
        <v>#REF!</v>
      </c>
      <c r="Q149" s="27" t="e">
        <f>IF(L149="",NA(),M149-Form!$B$9*O149/1.128)</f>
        <v>#REF!</v>
      </c>
      <c r="R149" s="27" t="e">
        <f t="shared" si="90"/>
        <v>#REF!</v>
      </c>
      <c r="S149" s="26" t="e">
        <f t="shared" si="91"/>
        <v>#REF!</v>
      </c>
      <c r="T149" s="26" t="e">
        <f t="shared" si="79"/>
        <v>#REF!</v>
      </c>
      <c r="U149" s="28" t="e">
        <f>IF(Form!#REF!="","",Form!#REF!)</f>
        <v>#REF!</v>
      </c>
      <c r="V149" s="27" t="e">
        <f>VLOOKUP(B149,Table5[],14,FALSE)</f>
        <v>#REF!</v>
      </c>
      <c r="W149" s="26" t="e">
        <f t="shared" si="80"/>
        <v>#REF!</v>
      </c>
      <c r="X149" s="27" t="e">
        <f>VLOOKUP(B149,Table5[],15,FALSE)</f>
        <v>#REF!</v>
      </c>
      <c r="Y149" s="27" t="e">
        <f>IF(U149="",NA(),V149+Form!$B$9*X149/1.128)</f>
        <v>#REF!</v>
      </c>
      <c r="Z149" s="27" t="e">
        <f>IF(U149="",NA(),V149-Form!$B$9*X149/1.128)</f>
        <v>#REF!</v>
      </c>
      <c r="AA149" s="27" t="e">
        <f t="shared" si="92"/>
        <v>#REF!</v>
      </c>
      <c r="AB149" s="26" t="e">
        <f t="shared" si="81"/>
        <v>#REF!</v>
      </c>
      <c r="AC149" s="26" t="e">
        <f t="shared" si="82"/>
        <v>#REF!</v>
      </c>
      <c r="AD149" s="28" t="e">
        <f>IF(Form!#REF!="","",Form!#REF!)</f>
        <v>#REF!</v>
      </c>
      <c r="AE149" s="27" t="e">
        <f>VLOOKUP(B149,Table5[],19,FALSE)</f>
        <v>#REF!</v>
      </c>
      <c r="AF149" s="26" t="e">
        <f t="shared" si="83"/>
        <v>#REF!</v>
      </c>
      <c r="AG149" s="27" t="e">
        <f>VLOOKUP(B149,Table5[],20,FALSE)</f>
        <v>#REF!</v>
      </c>
      <c r="AH149" s="27" t="e">
        <f>IF(AD149="",NA(),AE149+Form!$B$9*AG149/1.128)</f>
        <v>#REF!</v>
      </c>
      <c r="AI149" s="27" t="e">
        <f>IF(AD149="",NA(),AE149-Form!$B$9*AG149/1.128)</f>
        <v>#REF!</v>
      </c>
      <c r="AJ149" s="27" t="e">
        <f t="shared" si="93"/>
        <v>#REF!</v>
      </c>
      <c r="AK149" s="26" t="e">
        <f t="shared" si="84"/>
        <v>#REF!</v>
      </c>
      <c r="AL149" s="26" t="e">
        <f t="shared" si="85"/>
        <v>#REF!</v>
      </c>
      <c r="AM149" s="28" t="e">
        <f>IF(Form!#REF!="","",Form!#REF!)</f>
        <v>#REF!</v>
      </c>
      <c r="AN149" s="27" t="e">
        <f>VLOOKUP(B149,Table5[],24,FALSE)</f>
        <v>#REF!</v>
      </c>
      <c r="AO149" s="26" t="e">
        <f t="shared" si="86"/>
        <v>#REF!</v>
      </c>
      <c r="AP149" s="27" t="e">
        <f>VLOOKUP(B149,Table5[],25,FALSE)</f>
        <v>#REF!</v>
      </c>
      <c r="AQ149" s="27" t="e">
        <f>IF(AM149="",NA(),AN149+Form!$B$9*AP149/1.128)</f>
        <v>#REF!</v>
      </c>
      <c r="AR149" s="27" t="e">
        <f>IF(AM149="",NA(),AN149-Form!$B$9*AP149/1.128)</f>
        <v>#REF!</v>
      </c>
      <c r="AS149" s="27" t="e">
        <f t="shared" si="94"/>
        <v>#REF!</v>
      </c>
      <c r="AT149" s="26" t="e">
        <f t="shared" si="87"/>
        <v>#REF!</v>
      </c>
      <c r="AU149" s="27" t="e">
        <f>VLOOKUP(B149,Table5[],2,FALSE)</f>
        <v>#REF!</v>
      </c>
      <c r="AV149" s="27" t="e">
        <f>VLOOKUP(B149,Table5[],3,FALSE)</f>
        <v>#REF!</v>
      </c>
      <c r="AW149" s="29" t="e">
        <f>IF(Form!#REF!="","",Form!#REF!)</f>
        <v>#REF!</v>
      </c>
    </row>
    <row r="150" spans="1:49">
      <c r="A150" s="26" t="e">
        <f>IF(Form!#REF!="","",Form!#REF!)</f>
        <v>#REF!</v>
      </c>
      <c r="B150" s="26" t="e">
        <f>IF(Form!#REF!="","",Form!#REF!)</f>
        <v>#REF!</v>
      </c>
      <c r="C150" s="26" t="e">
        <f>IF(Form!#REF!="","",Form!#REF!)</f>
        <v>#REF!</v>
      </c>
      <c r="D150" s="27" t="e">
        <f>VLOOKUP(B150,Table5[],4,FALSE)</f>
        <v>#REF!</v>
      </c>
      <c r="E150" s="26" t="e">
        <f t="shared" si="76"/>
        <v>#REF!</v>
      </c>
      <c r="F150" s="27" t="e">
        <f>VLOOKUP(B150,Table5[],5,FALSE)</f>
        <v>#REF!</v>
      </c>
      <c r="G150" s="27" t="e">
        <f>IF(C150="",NA(),D150+Form!$B$9*F150/1.128)</f>
        <v>#REF!</v>
      </c>
      <c r="H150" s="27" t="e">
        <f>IF(C150="",NA(),D150-Form!$B$9*F150/1.128)</f>
        <v>#REF!</v>
      </c>
      <c r="I150" s="27" t="e">
        <f t="shared" si="88"/>
        <v>#REF!</v>
      </c>
      <c r="J150" s="26" t="e">
        <f t="shared" si="89"/>
        <v>#REF!</v>
      </c>
      <c r="K150" s="26" t="e">
        <f t="shared" si="77"/>
        <v>#REF!</v>
      </c>
      <c r="L150" s="28" t="e">
        <f>IF(Form!#REF!="","",Form!#REF!)</f>
        <v>#REF!</v>
      </c>
      <c r="M150" s="27" t="e">
        <f>VLOOKUP(B150,Table5[],9,FALSE)</f>
        <v>#REF!</v>
      </c>
      <c r="N150" s="26" t="e">
        <f t="shared" si="78"/>
        <v>#REF!</v>
      </c>
      <c r="O150" s="27" t="e">
        <f>VLOOKUP(B150,Table5[],10,FALSE)</f>
        <v>#REF!</v>
      </c>
      <c r="P150" s="27" t="e">
        <f>IF(L150="",NA(),M150+Form!$B$9*O150/1.128)</f>
        <v>#REF!</v>
      </c>
      <c r="Q150" s="27" t="e">
        <f>IF(L150="",NA(),M150-Form!$B$9*O150/1.128)</f>
        <v>#REF!</v>
      </c>
      <c r="R150" s="27" t="e">
        <f t="shared" si="90"/>
        <v>#REF!</v>
      </c>
      <c r="S150" s="26" t="e">
        <f t="shared" si="91"/>
        <v>#REF!</v>
      </c>
      <c r="T150" s="26" t="e">
        <f t="shared" si="79"/>
        <v>#REF!</v>
      </c>
      <c r="U150" s="28" t="e">
        <f>IF(Form!#REF!="","",Form!#REF!)</f>
        <v>#REF!</v>
      </c>
      <c r="V150" s="27" t="e">
        <f>VLOOKUP(B150,Table5[],14,FALSE)</f>
        <v>#REF!</v>
      </c>
      <c r="W150" s="26" t="e">
        <f t="shared" si="80"/>
        <v>#REF!</v>
      </c>
      <c r="X150" s="27" t="e">
        <f>VLOOKUP(B150,Table5[],15,FALSE)</f>
        <v>#REF!</v>
      </c>
      <c r="Y150" s="27" t="e">
        <f>IF(U150="",NA(),V150+Form!$B$9*X150/1.128)</f>
        <v>#REF!</v>
      </c>
      <c r="Z150" s="27" t="e">
        <f>IF(U150="",NA(),V150-Form!$B$9*X150/1.128)</f>
        <v>#REF!</v>
      </c>
      <c r="AA150" s="27" t="e">
        <f t="shared" si="92"/>
        <v>#REF!</v>
      </c>
      <c r="AB150" s="26" t="e">
        <f t="shared" si="81"/>
        <v>#REF!</v>
      </c>
      <c r="AC150" s="26" t="e">
        <f t="shared" si="82"/>
        <v>#REF!</v>
      </c>
      <c r="AD150" s="28" t="e">
        <f>IF(Form!#REF!="","",Form!#REF!)</f>
        <v>#REF!</v>
      </c>
      <c r="AE150" s="27" t="e">
        <f>VLOOKUP(B150,Table5[],19,FALSE)</f>
        <v>#REF!</v>
      </c>
      <c r="AF150" s="26" t="e">
        <f t="shared" si="83"/>
        <v>#REF!</v>
      </c>
      <c r="AG150" s="27" t="e">
        <f>VLOOKUP(B150,Table5[],20,FALSE)</f>
        <v>#REF!</v>
      </c>
      <c r="AH150" s="27" t="e">
        <f>IF(AD150="",NA(),AE150+Form!$B$9*AG150/1.128)</f>
        <v>#REF!</v>
      </c>
      <c r="AI150" s="27" t="e">
        <f>IF(AD150="",NA(),AE150-Form!$B$9*AG150/1.128)</f>
        <v>#REF!</v>
      </c>
      <c r="AJ150" s="27" t="e">
        <f t="shared" si="93"/>
        <v>#REF!</v>
      </c>
      <c r="AK150" s="26" t="e">
        <f t="shared" si="84"/>
        <v>#REF!</v>
      </c>
      <c r="AL150" s="26" t="e">
        <f t="shared" si="85"/>
        <v>#REF!</v>
      </c>
      <c r="AM150" s="28" t="e">
        <f>IF(Form!#REF!="","",Form!#REF!)</f>
        <v>#REF!</v>
      </c>
      <c r="AN150" s="27" t="e">
        <f>VLOOKUP(B150,Table5[],24,FALSE)</f>
        <v>#REF!</v>
      </c>
      <c r="AO150" s="26" t="e">
        <f t="shared" si="86"/>
        <v>#REF!</v>
      </c>
      <c r="AP150" s="27" t="e">
        <f>VLOOKUP(B150,Table5[],25,FALSE)</f>
        <v>#REF!</v>
      </c>
      <c r="AQ150" s="27" t="e">
        <f>IF(AM150="",NA(),AN150+Form!$B$9*AP150/1.128)</f>
        <v>#REF!</v>
      </c>
      <c r="AR150" s="27" t="e">
        <f>IF(AM150="",NA(),AN150-Form!$B$9*AP150/1.128)</f>
        <v>#REF!</v>
      </c>
      <c r="AS150" s="27" t="e">
        <f t="shared" si="94"/>
        <v>#REF!</v>
      </c>
      <c r="AT150" s="26" t="e">
        <f t="shared" si="87"/>
        <v>#REF!</v>
      </c>
      <c r="AU150" s="27" t="e">
        <f>VLOOKUP(B150,Table5[],2,FALSE)</f>
        <v>#REF!</v>
      </c>
      <c r="AV150" s="27" t="e">
        <f>VLOOKUP(B150,Table5[],3,FALSE)</f>
        <v>#REF!</v>
      </c>
      <c r="AW150" s="29" t="e">
        <f>IF(Form!#REF!="","",Form!#REF!)</f>
        <v>#REF!</v>
      </c>
    </row>
    <row r="151" spans="1:49">
      <c r="A151" s="26" t="e">
        <f>IF(Form!#REF!="","",Form!#REF!)</f>
        <v>#REF!</v>
      </c>
      <c r="B151" s="26" t="e">
        <f>IF(Form!#REF!="","",Form!#REF!)</f>
        <v>#REF!</v>
      </c>
      <c r="C151" s="26" t="e">
        <f>IF(Form!#REF!="","",Form!#REF!)</f>
        <v>#REF!</v>
      </c>
      <c r="D151" s="27" t="e">
        <f>VLOOKUP(B151,Table5[],4,FALSE)</f>
        <v>#REF!</v>
      </c>
      <c r="E151" s="26" t="e">
        <f t="shared" si="76"/>
        <v>#REF!</v>
      </c>
      <c r="F151" s="27" t="e">
        <f>VLOOKUP(B151,Table5[],5,FALSE)</f>
        <v>#REF!</v>
      </c>
      <c r="G151" s="27" t="e">
        <f>IF(C151="",NA(),D151+Form!$B$9*F151/1.128)</f>
        <v>#REF!</v>
      </c>
      <c r="H151" s="27" t="e">
        <f>IF(C151="",NA(),D151-Form!$B$9*F151/1.128)</f>
        <v>#REF!</v>
      </c>
      <c r="I151" s="27" t="e">
        <f t="shared" si="88"/>
        <v>#REF!</v>
      </c>
      <c r="J151" s="26" t="e">
        <f t="shared" si="89"/>
        <v>#REF!</v>
      </c>
      <c r="K151" s="26" t="e">
        <f t="shared" si="77"/>
        <v>#REF!</v>
      </c>
      <c r="L151" s="28" t="e">
        <f>IF(Form!#REF!="","",Form!#REF!)</f>
        <v>#REF!</v>
      </c>
      <c r="M151" s="27" t="e">
        <f>VLOOKUP(B151,Table5[],9,FALSE)</f>
        <v>#REF!</v>
      </c>
      <c r="N151" s="26" t="e">
        <f t="shared" si="78"/>
        <v>#REF!</v>
      </c>
      <c r="O151" s="27" t="e">
        <f>VLOOKUP(B151,Table5[],10,FALSE)</f>
        <v>#REF!</v>
      </c>
      <c r="P151" s="27" t="e">
        <f>IF(L151="",NA(),M151+Form!$B$9*O151/1.128)</f>
        <v>#REF!</v>
      </c>
      <c r="Q151" s="27" t="e">
        <f>IF(L151="",NA(),M151-Form!$B$9*O151/1.128)</f>
        <v>#REF!</v>
      </c>
      <c r="R151" s="27" t="e">
        <f t="shared" si="90"/>
        <v>#REF!</v>
      </c>
      <c r="S151" s="26" t="e">
        <f t="shared" si="91"/>
        <v>#REF!</v>
      </c>
      <c r="T151" s="26" t="e">
        <f t="shared" si="79"/>
        <v>#REF!</v>
      </c>
      <c r="U151" s="28" t="e">
        <f>IF(Form!#REF!="","",Form!#REF!)</f>
        <v>#REF!</v>
      </c>
      <c r="V151" s="27" t="e">
        <f>VLOOKUP(B151,Table5[],14,FALSE)</f>
        <v>#REF!</v>
      </c>
      <c r="W151" s="26" t="e">
        <f t="shared" si="80"/>
        <v>#REF!</v>
      </c>
      <c r="X151" s="27" t="e">
        <f>VLOOKUP(B151,Table5[],15,FALSE)</f>
        <v>#REF!</v>
      </c>
      <c r="Y151" s="27" t="e">
        <f>IF(U151="",NA(),V151+Form!$B$9*X151/1.128)</f>
        <v>#REF!</v>
      </c>
      <c r="Z151" s="27" t="e">
        <f>IF(U151="",NA(),V151-Form!$B$9*X151/1.128)</f>
        <v>#REF!</v>
      </c>
      <c r="AA151" s="27" t="e">
        <f t="shared" si="92"/>
        <v>#REF!</v>
      </c>
      <c r="AB151" s="26" t="e">
        <f t="shared" si="81"/>
        <v>#REF!</v>
      </c>
      <c r="AC151" s="26" t="e">
        <f t="shared" si="82"/>
        <v>#REF!</v>
      </c>
      <c r="AD151" s="28" t="e">
        <f>IF(Form!#REF!="","",Form!#REF!)</f>
        <v>#REF!</v>
      </c>
      <c r="AE151" s="27" t="e">
        <f>VLOOKUP(B151,Table5[],19,FALSE)</f>
        <v>#REF!</v>
      </c>
      <c r="AF151" s="26" t="e">
        <f t="shared" si="83"/>
        <v>#REF!</v>
      </c>
      <c r="AG151" s="27" t="e">
        <f>VLOOKUP(B151,Table5[],20,FALSE)</f>
        <v>#REF!</v>
      </c>
      <c r="AH151" s="27" t="e">
        <f>IF(AD151="",NA(),AE151+Form!$B$9*AG151/1.128)</f>
        <v>#REF!</v>
      </c>
      <c r="AI151" s="27" t="e">
        <f>IF(AD151="",NA(),AE151-Form!$B$9*AG151/1.128)</f>
        <v>#REF!</v>
      </c>
      <c r="AJ151" s="27" t="e">
        <f t="shared" si="93"/>
        <v>#REF!</v>
      </c>
      <c r="AK151" s="26" t="e">
        <f t="shared" si="84"/>
        <v>#REF!</v>
      </c>
      <c r="AL151" s="26" t="e">
        <f t="shared" si="85"/>
        <v>#REF!</v>
      </c>
      <c r="AM151" s="28" t="e">
        <f>IF(Form!#REF!="","",Form!#REF!)</f>
        <v>#REF!</v>
      </c>
      <c r="AN151" s="27" t="e">
        <f>VLOOKUP(B151,Table5[],24,FALSE)</f>
        <v>#REF!</v>
      </c>
      <c r="AO151" s="26" t="e">
        <f t="shared" si="86"/>
        <v>#REF!</v>
      </c>
      <c r="AP151" s="27" t="e">
        <f>VLOOKUP(B151,Table5[],25,FALSE)</f>
        <v>#REF!</v>
      </c>
      <c r="AQ151" s="27" t="e">
        <f>IF(AM151="",NA(),AN151+Form!$B$9*AP151/1.128)</f>
        <v>#REF!</v>
      </c>
      <c r="AR151" s="27" t="e">
        <f>IF(AM151="",NA(),AN151-Form!$B$9*AP151/1.128)</f>
        <v>#REF!</v>
      </c>
      <c r="AS151" s="27" t="e">
        <f t="shared" si="94"/>
        <v>#REF!</v>
      </c>
      <c r="AT151" s="26" t="e">
        <f t="shared" si="87"/>
        <v>#REF!</v>
      </c>
      <c r="AU151" s="27" t="e">
        <f>VLOOKUP(B151,Table5[],2,FALSE)</f>
        <v>#REF!</v>
      </c>
      <c r="AV151" s="27" t="e">
        <f>VLOOKUP(B151,Table5[],3,FALSE)</f>
        <v>#REF!</v>
      </c>
      <c r="AW151" s="29" t="e">
        <f>IF(Form!#REF!="","",Form!#REF!)</f>
        <v>#REF!</v>
      </c>
    </row>
    <row r="152" spans="1:49">
      <c r="A152" s="26" t="e">
        <f>IF(Form!#REF!="","",Form!#REF!)</f>
        <v>#REF!</v>
      </c>
      <c r="B152" s="26" t="e">
        <f>IF(Form!#REF!="","",Form!#REF!)</f>
        <v>#REF!</v>
      </c>
      <c r="C152" s="26" t="e">
        <f>IF(Form!#REF!="","",Form!#REF!)</f>
        <v>#REF!</v>
      </c>
      <c r="D152" s="27" t="e">
        <f>VLOOKUP(B152,Table5[],4,FALSE)</f>
        <v>#REF!</v>
      </c>
      <c r="E152" s="26" t="e">
        <f t="shared" si="76"/>
        <v>#REF!</v>
      </c>
      <c r="F152" s="27" t="e">
        <f>VLOOKUP(B152,Table5[],5,FALSE)</f>
        <v>#REF!</v>
      </c>
      <c r="G152" s="27" t="e">
        <f>IF(C152="",NA(),D152+Form!$B$9*F152/1.128)</f>
        <v>#REF!</v>
      </c>
      <c r="H152" s="27" t="e">
        <f>IF(C152="",NA(),D152-Form!$B$9*F152/1.128)</f>
        <v>#REF!</v>
      </c>
      <c r="I152" s="27" t="e">
        <f t="shared" si="88"/>
        <v>#REF!</v>
      </c>
      <c r="J152" s="26" t="e">
        <f t="shared" si="89"/>
        <v>#REF!</v>
      </c>
      <c r="K152" s="26" t="e">
        <f t="shared" si="77"/>
        <v>#REF!</v>
      </c>
      <c r="L152" s="28" t="e">
        <f>IF(Form!#REF!="","",Form!#REF!)</f>
        <v>#REF!</v>
      </c>
      <c r="M152" s="27" t="e">
        <f>VLOOKUP(B152,Table5[],9,FALSE)</f>
        <v>#REF!</v>
      </c>
      <c r="N152" s="26" t="e">
        <f t="shared" si="78"/>
        <v>#REF!</v>
      </c>
      <c r="O152" s="27" t="e">
        <f>VLOOKUP(B152,Table5[],10,FALSE)</f>
        <v>#REF!</v>
      </c>
      <c r="P152" s="27" t="e">
        <f>IF(L152="",NA(),M152+Form!$B$9*O152/1.128)</f>
        <v>#REF!</v>
      </c>
      <c r="Q152" s="27" t="e">
        <f>IF(L152="",NA(),M152-Form!$B$9*O152/1.128)</f>
        <v>#REF!</v>
      </c>
      <c r="R152" s="27" t="e">
        <f t="shared" si="90"/>
        <v>#REF!</v>
      </c>
      <c r="S152" s="26" t="e">
        <f t="shared" si="91"/>
        <v>#REF!</v>
      </c>
      <c r="T152" s="26" t="e">
        <f t="shared" si="79"/>
        <v>#REF!</v>
      </c>
      <c r="U152" s="28" t="e">
        <f>IF(Form!#REF!="","",Form!#REF!)</f>
        <v>#REF!</v>
      </c>
      <c r="V152" s="27" t="e">
        <f>VLOOKUP(B152,Table5[],14,FALSE)</f>
        <v>#REF!</v>
      </c>
      <c r="W152" s="26" t="e">
        <f t="shared" si="80"/>
        <v>#REF!</v>
      </c>
      <c r="X152" s="27" t="e">
        <f>VLOOKUP(B152,Table5[],15,FALSE)</f>
        <v>#REF!</v>
      </c>
      <c r="Y152" s="27" t="e">
        <f>IF(U152="",NA(),V152+Form!$B$9*X152/1.128)</f>
        <v>#REF!</v>
      </c>
      <c r="Z152" s="27" t="e">
        <f>IF(U152="",NA(),V152-Form!$B$9*X152/1.128)</f>
        <v>#REF!</v>
      </c>
      <c r="AA152" s="27" t="e">
        <f t="shared" si="92"/>
        <v>#REF!</v>
      </c>
      <c r="AB152" s="26" t="e">
        <f t="shared" si="81"/>
        <v>#REF!</v>
      </c>
      <c r="AC152" s="26" t="e">
        <f t="shared" si="82"/>
        <v>#REF!</v>
      </c>
      <c r="AD152" s="28" t="e">
        <f>IF(Form!#REF!="","",Form!#REF!)</f>
        <v>#REF!</v>
      </c>
      <c r="AE152" s="27" t="e">
        <f>VLOOKUP(B152,Table5[],19,FALSE)</f>
        <v>#REF!</v>
      </c>
      <c r="AF152" s="26" t="e">
        <f t="shared" si="83"/>
        <v>#REF!</v>
      </c>
      <c r="AG152" s="27" t="e">
        <f>VLOOKUP(B152,Table5[],20,FALSE)</f>
        <v>#REF!</v>
      </c>
      <c r="AH152" s="27" t="e">
        <f>IF(AD152="",NA(),AE152+Form!$B$9*AG152/1.128)</f>
        <v>#REF!</v>
      </c>
      <c r="AI152" s="27" t="e">
        <f>IF(AD152="",NA(),AE152-Form!$B$9*AG152/1.128)</f>
        <v>#REF!</v>
      </c>
      <c r="AJ152" s="27" t="e">
        <f t="shared" si="93"/>
        <v>#REF!</v>
      </c>
      <c r="AK152" s="26" t="e">
        <f t="shared" si="84"/>
        <v>#REF!</v>
      </c>
      <c r="AL152" s="26" t="e">
        <f t="shared" si="85"/>
        <v>#REF!</v>
      </c>
      <c r="AM152" s="28" t="e">
        <f>IF(Form!#REF!="","",Form!#REF!)</f>
        <v>#REF!</v>
      </c>
      <c r="AN152" s="27" t="e">
        <f>VLOOKUP(B152,Table5[],24,FALSE)</f>
        <v>#REF!</v>
      </c>
      <c r="AO152" s="26" t="e">
        <f t="shared" si="86"/>
        <v>#REF!</v>
      </c>
      <c r="AP152" s="27" t="e">
        <f>VLOOKUP(B152,Table5[],25,FALSE)</f>
        <v>#REF!</v>
      </c>
      <c r="AQ152" s="27" t="e">
        <f>IF(AM152="",NA(),AN152+Form!$B$9*AP152/1.128)</f>
        <v>#REF!</v>
      </c>
      <c r="AR152" s="27" t="e">
        <f>IF(AM152="",NA(),AN152-Form!$B$9*AP152/1.128)</f>
        <v>#REF!</v>
      </c>
      <c r="AS152" s="27" t="e">
        <f t="shared" si="94"/>
        <v>#REF!</v>
      </c>
      <c r="AT152" s="26" t="e">
        <f t="shared" si="87"/>
        <v>#REF!</v>
      </c>
      <c r="AU152" s="27" t="e">
        <f>VLOOKUP(B152,Table5[],2,FALSE)</f>
        <v>#REF!</v>
      </c>
      <c r="AV152" s="27" t="e">
        <f>VLOOKUP(B152,Table5[],3,FALSE)</f>
        <v>#REF!</v>
      </c>
      <c r="AW152" s="29" t="e">
        <f>IF(Form!#REF!="","",Form!#REF!)</f>
        <v>#REF!</v>
      </c>
    </row>
    <row r="153" spans="1:49">
      <c r="A153" s="26" t="e">
        <f>IF(Form!#REF!="","",Form!#REF!)</f>
        <v>#REF!</v>
      </c>
      <c r="B153" s="26" t="e">
        <f>IF(Form!#REF!="","",Form!#REF!)</f>
        <v>#REF!</v>
      </c>
      <c r="C153" s="26" t="e">
        <f>IF(Form!#REF!="","",Form!#REF!)</f>
        <v>#REF!</v>
      </c>
      <c r="D153" s="27" t="e">
        <f>VLOOKUP(B153,Table5[],4,FALSE)</f>
        <v>#REF!</v>
      </c>
      <c r="E153" s="26" t="e">
        <f t="shared" si="76"/>
        <v>#REF!</v>
      </c>
      <c r="F153" s="27" t="e">
        <f>VLOOKUP(B153,Table5[],5,FALSE)</f>
        <v>#REF!</v>
      </c>
      <c r="G153" s="27" t="e">
        <f>IF(C153="",NA(),D153+Form!$B$9*F153/1.128)</f>
        <v>#REF!</v>
      </c>
      <c r="H153" s="27" t="e">
        <f>IF(C153="",NA(),D153-Form!$B$9*F153/1.128)</f>
        <v>#REF!</v>
      </c>
      <c r="I153" s="27" t="e">
        <f t="shared" si="88"/>
        <v>#REF!</v>
      </c>
      <c r="J153" s="26" t="e">
        <f t="shared" si="89"/>
        <v>#REF!</v>
      </c>
      <c r="K153" s="26" t="e">
        <f t="shared" si="77"/>
        <v>#REF!</v>
      </c>
      <c r="L153" s="28" t="e">
        <f>IF(Form!#REF!="","",Form!#REF!)</f>
        <v>#REF!</v>
      </c>
      <c r="M153" s="27" t="e">
        <f>VLOOKUP(B153,Table5[],9,FALSE)</f>
        <v>#REF!</v>
      </c>
      <c r="N153" s="26" t="e">
        <f t="shared" si="78"/>
        <v>#REF!</v>
      </c>
      <c r="O153" s="27" t="e">
        <f>VLOOKUP(B153,Table5[],10,FALSE)</f>
        <v>#REF!</v>
      </c>
      <c r="P153" s="27" t="e">
        <f>IF(L153="",NA(),M153+Form!$B$9*O153/1.128)</f>
        <v>#REF!</v>
      </c>
      <c r="Q153" s="27" t="e">
        <f>IF(L153="",NA(),M153-Form!$B$9*O153/1.128)</f>
        <v>#REF!</v>
      </c>
      <c r="R153" s="27" t="e">
        <f t="shared" si="90"/>
        <v>#REF!</v>
      </c>
      <c r="S153" s="26" t="e">
        <f t="shared" si="91"/>
        <v>#REF!</v>
      </c>
      <c r="T153" s="26" t="e">
        <f t="shared" si="79"/>
        <v>#REF!</v>
      </c>
      <c r="U153" s="28" t="e">
        <f>IF(Form!#REF!="","",Form!#REF!)</f>
        <v>#REF!</v>
      </c>
      <c r="V153" s="27" t="e">
        <f>VLOOKUP(B153,Table5[],14,FALSE)</f>
        <v>#REF!</v>
      </c>
      <c r="W153" s="26" t="e">
        <f t="shared" si="80"/>
        <v>#REF!</v>
      </c>
      <c r="X153" s="27" t="e">
        <f>VLOOKUP(B153,Table5[],15,FALSE)</f>
        <v>#REF!</v>
      </c>
      <c r="Y153" s="27" t="e">
        <f>IF(U153="",NA(),V153+Form!$B$9*X153/1.128)</f>
        <v>#REF!</v>
      </c>
      <c r="Z153" s="27" t="e">
        <f>IF(U153="",NA(),V153-Form!$B$9*X153/1.128)</f>
        <v>#REF!</v>
      </c>
      <c r="AA153" s="27" t="e">
        <f t="shared" si="92"/>
        <v>#REF!</v>
      </c>
      <c r="AB153" s="26" t="e">
        <f t="shared" si="81"/>
        <v>#REF!</v>
      </c>
      <c r="AC153" s="26" t="e">
        <f t="shared" si="82"/>
        <v>#REF!</v>
      </c>
      <c r="AD153" s="28" t="e">
        <f>IF(Form!#REF!="","",Form!#REF!)</f>
        <v>#REF!</v>
      </c>
      <c r="AE153" s="27" t="e">
        <f>VLOOKUP(B153,Table5[],19,FALSE)</f>
        <v>#REF!</v>
      </c>
      <c r="AF153" s="26" t="e">
        <f t="shared" si="83"/>
        <v>#REF!</v>
      </c>
      <c r="AG153" s="27" t="e">
        <f>VLOOKUP(B153,Table5[],20,FALSE)</f>
        <v>#REF!</v>
      </c>
      <c r="AH153" s="27" t="e">
        <f>IF(AD153="",NA(),AE153+Form!$B$9*AG153/1.128)</f>
        <v>#REF!</v>
      </c>
      <c r="AI153" s="27" t="e">
        <f>IF(AD153="",NA(),AE153-Form!$B$9*AG153/1.128)</f>
        <v>#REF!</v>
      </c>
      <c r="AJ153" s="27" t="e">
        <f t="shared" si="93"/>
        <v>#REF!</v>
      </c>
      <c r="AK153" s="26" t="e">
        <f t="shared" si="84"/>
        <v>#REF!</v>
      </c>
      <c r="AL153" s="26" t="e">
        <f t="shared" si="85"/>
        <v>#REF!</v>
      </c>
      <c r="AM153" s="28" t="e">
        <f>IF(Form!#REF!="","",Form!#REF!)</f>
        <v>#REF!</v>
      </c>
      <c r="AN153" s="27" t="e">
        <f>VLOOKUP(B153,Table5[],24,FALSE)</f>
        <v>#REF!</v>
      </c>
      <c r="AO153" s="26" t="e">
        <f t="shared" si="86"/>
        <v>#REF!</v>
      </c>
      <c r="AP153" s="27" t="e">
        <f>VLOOKUP(B153,Table5[],25,FALSE)</f>
        <v>#REF!</v>
      </c>
      <c r="AQ153" s="27" t="e">
        <f>IF(AM153="",NA(),AN153+Form!$B$9*AP153/1.128)</f>
        <v>#REF!</v>
      </c>
      <c r="AR153" s="27" t="e">
        <f>IF(AM153="",NA(),AN153-Form!$B$9*AP153/1.128)</f>
        <v>#REF!</v>
      </c>
      <c r="AS153" s="27" t="e">
        <f t="shared" si="94"/>
        <v>#REF!</v>
      </c>
      <c r="AT153" s="26" t="e">
        <f t="shared" si="87"/>
        <v>#REF!</v>
      </c>
      <c r="AU153" s="27" t="e">
        <f>VLOOKUP(B153,Table5[],2,FALSE)</f>
        <v>#REF!</v>
      </c>
      <c r="AV153" s="27" t="e">
        <f>VLOOKUP(B153,Table5[],3,FALSE)</f>
        <v>#REF!</v>
      </c>
      <c r="AW153" s="29" t="e">
        <f>IF(Form!#REF!="","",Form!#REF!)</f>
        <v>#REF!</v>
      </c>
    </row>
    <row r="154" spans="1:49">
      <c r="A154" s="26" t="e">
        <f>IF(Form!#REF!="","",Form!#REF!)</f>
        <v>#REF!</v>
      </c>
      <c r="B154" s="26" t="e">
        <f>IF(Form!#REF!="","",Form!#REF!)</f>
        <v>#REF!</v>
      </c>
      <c r="C154" s="26" t="e">
        <f>IF(Form!#REF!="","",Form!#REF!)</f>
        <v>#REF!</v>
      </c>
      <c r="D154" s="27" t="e">
        <f>VLOOKUP(B154,Table5[],4,FALSE)</f>
        <v>#REF!</v>
      </c>
      <c r="E154" s="26" t="e">
        <f t="shared" si="76"/>
        <v>#REF!</v>
      </c>
      <c r="F154" s="27" t="e">
        <f>VLOOKUP(B154,Table5[],5,FALSE)</f>
        <v>#REF!</v>
      </c>
      <c r="G154" s="27" t="e">
        <f>IF(C154="",NA(),D154+Form!$B$9*F154/1.128)</f>
        <v>#REF!</v>
      </c>
      <c r="H154" s="27" t="e">
        <f>IF(C154="",NA(),D154-Form!$B$9*F154/1.128)</f>
        <v>#REF!</v>
      </c>
      <c r="I154" s="27" t="e">
        <f t="shared" si="88"/>
        <v>#REF!</v>
      </c>
      <c r="J154" s="26" t="e">
        <f t="shared" si="89"/>
        <v>#REF!</v>
      </c>
      <c r="K154" s="26" t="e">
        <f t="shared" si="77"/>
        <v>#REF!</v>
      </c>
      <c r="L154" s="28" t="e">
        <f>IF(Form!#REF!="","",Form!#REF!)</f>
        <v>#REF!</v>
      </c>
      <c r="M154" s="27" t="e">
        <f>VLOOKUP(B154,Table5[],9,FALSE)</f>
        <v>#REF!</v>
      </c>
      <c r="N154" s="26" t="e">
        <f t="shared" si="78"/>
        <v>#REF!</v>
      </c>
      <c r="O154" s="27" t="e">
        <f>VLOOKUP(B154,Table5[],10,FALSE)</f>
        <v>#REF!</v>
      </c>
      <c r="P154" s="27" t="e">
        <f>IF(L154="",NA(),M154+Form!$B$9*O154/1.128)</f>
        <v>#REF!</v>
      </c>
      <c r="Q154" s="27" t="e">
        <f>IF(L154="",NA(),M154-Form!$B$9*O154/1.128)</f>
        <v>#REF!</v>
      </c>
      <c r="R154" s="27" t="e">
        <f t="shared" si="90"/>
        <v>#REF!</v>
      </c>
      <c r="S154" s="26" t="e">
        <f t="shared" si="91"/>
        <v>#REF!</v>
      </c>
      <c r="T154" s="26" t="e">
        <f t="shared" si="79"/>
        <v>#REF!</v>
      </c>
      <c r="U154" s="28" t="e">
        <f>IF(Form!#REF!="","",Form!#REF!)</f>
        <v>#REF!</v>
      </c>
      <c r="V154" s="27" t="e">
        <f>VLOOKUP(B154,Table5[],14,FALSE)</f>
        <v>#REF!</v>
      </c>
      <c r="W154" s="26" t="e">
        <f t="shared" si="80"/>
        <v>#REF!</v>
      </c>
      <c r="X154" s="27" t="e">
        <f>VLOOKUP(B154,Table5[],15,FALSE)</f>
        <v>#REF!</v>
      </c>
      <c r="Y154" s="27" t="e">
        <f>IF(U154="",NA(),V154+Form!$B$9*X154/1.128)</f>
        <v>#REF!</v>
      </c>
      <c r="Z154" s="27" t="e">
        <f>IF(U154="",NA(),V154-Form!$B$9*X154/1.128)</f>
        <v>#REF!</v>
      </c>
      <c r="AA154" s="27" t="e">
        <f t="shared" si="92"/>
        <v>#REF!</v>
      </c>
      <c r="AB154" s="26" t="e">
        <f t="shared" si="81"/>
        <v>#REF!</v>
      </c>
      <c r="AC154" s="26" t="e">
        <f t="shared" si="82"/>
        <v>#REF!</v>
      </c>
      <c r="AD154" s="28" t="e">
        <f>IF(Form!#REF!="","",Form!#REF!)</f>
        <v>#REF!</v>
      </c>
      <c r="AE154" s="27" t="e">
        <f>VLOOKUP(B154,Table5[],19,FALSE)</f>
        <v>#REF!</v>
      </c>
      <c r="AF154" s="26" t="e">
        <f t="shared" si="83"/>
        <v>#REF!</v>
      </c>
      <c r="AG154" s="27" t="e">
        <f>VLOOKUP(B154,Table5[],20,FALSE)</f>
        <v>#REF!</v>
      </c>
      <c r="AH154" s="27" t="e">
        <f>IF(AD154="",NA(),AE154+Form!$B$9*AG154/1.128)</f>
        <v>#REF!</v>
      </c>
      <c r="AI154" s="27" t="e">
        <f>IF(AD154="",NA(),AE154-Form!$B$9*AG154/1.128)</f>
        <v>#REF!</v>
      </c>
      <c r="AJ154" s="27" t="e">
        <f t="shared" si="93"/>
        <v>#REF!</v>
      </c>
      <c r="AK154" s="26" t="e">
        <f t="shared" si="84"/>
        <v>#REF!</v>
      </c>
      <c r="AL154" s="26" t="e">
        <f t="shared" si="85"/>
        <v>#REF!</v>
      </c>
      <c r="AM154" s="28" t="e">
        <f>IF(Form!#REF!="","",Form!#REF!)</f>
        <v>#REF!</v>
      </c>
      <c r="AN154" s="27" t="e">
        <f>VLOOKUP(B154,Table5[],24,FALSE)</f>
        <v>#REF!</v>
      </c>
      <c r="AO154" s="26" t="e">
        <f t="shared" si="86"/>
        <v>#REF!</v>
      </c>
      <c r="AP154" s="27" t="e">
        <f>VLOOKUP(B154,Table5[],25,FALSE)</f>
        <v>#REF!</v>
      </c>
      <c r="AQ154" s="27" t="e">
        <f>IF(AM154="",NA(),AN154+Form!$B$9*AP154/1.128)</f>
        <v>#REF!</v>
      </c>
      <c r="AR154" s="27" t="e">
        <f>IF(AM154="",NA(),AN154-Form!$B$9*AP154/1.128)</f>
        <v>#REF!</v>
      </c>
      <c r="AS154" s="27" t="e">
        <f t="shared" si="94"/>
        <v>#REF!</v>
      </c>
      <c r="AT154" s="26" t="e">
        <f t="shared" si="87"/>
        <v>#REF!</v>
      </c>
      <c r="AU154" s="27" t="e">
        <f>VLOOKUP(B154,Table5[],2,FALSE)</f>
        <v>#REF!</v>
      </c>
      <c r="AV154" s="27" t="e">
        <f>VLOOKUP(B154,Table5[],3,FALSE)</f>
        <v>#REF!</v>
      </c>
      <c r="AW154" s="29" t="e">
        <f>IF(Form!#REF!="","",Form!#REF!)</f>
        <v>#REF!</v>
      </c>
    </row>
    <row r="155" spans="1:49">
      <c r="A155" s="26" t="e">
        <f>IF(Form!#REF!="","",Form!#REF!)</f>
        <v>#REF!</v>
      </c>
      <c r="B155" s="26" t="e">
        <f>IF(Form!#REF!="","",Form!#REF!)</f>
        <v>#REF!</v>
      </c>
      <c r="C155" s="26" t="e">
        <f>IF(Form!#REF!="","",Form!#REF!)</f>
        <v>#REF!</v>
      </c>
      <c r="D155" s="27" t="e">
        <f>VLOOKUP(B155,Table5[],4,FALSE)</f>
        <v>#REF!</v>
      </c>
      <c r="E155" s="26" t="e">
        <f t="shared" si="76"/>
        <v>#REF!</v>
      </c>
      <c r="F155" s="27" t="e">
        <f>VLOOKUP(B155,Table5[],5,FALSE)</f>
        <v>#REF!</v>
      </c>
      <c r="G155" s="27" t="e">
        <f>IF(C155="",NA(),D155+Form!$B$9*F155/1.128)</f>
        <v>#REF!</v>
      </c>
      <c r="H155" s="27" t="e">
        <f>IF(C155="",NA(),D155-Form!$B$9*F155/1.128)</f>
        <v>#REF!</v>
      </c>
      <c r="I155" s="27" t="e">
        <f t="shared" si="88"/>
        <v>#REF!</v>
      </c>
      <c r="J155" s="26" t="e">
        <f t="shared" si="89"/>
        <v>#REF!</v>
      </c>
      <c r="K155" s="26" t="e">
        <f t="shared" si="77"/>
        <v>#REF!</v>
      </c>
      <c r="L155" s="28" t="e">
        <f>IF(Form!#REF!="","",Form!#REF!)</f>
        <v>#REF!</v>
      </c>
      <c r="M155" s="27" t="e">
        <f>VLOOKUP(B155,Table5[],9,FALSE)</f>
        <v>#REF!</v>
      </c>
      <c r="N155" s="26" t="e">
        <f t="shared" si="78"/>
        <v>#REF!</v>
      </c>
      <c r="O155" s="27" t="e">
        <f>VLOOKUP(B155,Table5[],10,FALSE)</f>
        <v>#REF!</v>
      </c>
      <c r="P155" s="27" t="e">
        <f>IF(L155="",NA(),M155+Form!$B$9*O155/1.128)</f>
        <v>#REF!</v>
      </c>
      <c r="Q155" s="27" t="e">
        <f>IF(L155="",NA(),M155-Form!$B$9*O155/1.128)</f>
        <v>#REF!</v>
      </c>
      <c r="R155" s="27" t="e">
        <f t="shared" si="90"/>
        <v>#REF!</v>
      </c>
      <c r="S155" s="26" t="e">
        <f t="shared" si="91"/>
        <v>#REF!</v>
      </c>
      <c r="T155" s="26" t="e">
        <f t="shared" si="79"/>
        <v>#REF!</v>
      </c>
      <c r="U155" s="28" t="e">
        <f>IF(Form!#REF!="","",Form!#REF!)</f>
        <v>#REF!</v>
      </c>
      <c r="V155" s="27" t="e">
        <f>VLOOKUP(B155,Table5[],14,FALSE)</f>
        <v>#REF!</v>
      </c>
      <c r="W155" s="26" t="e">
        <f t="shared" si="80"/>
        <v>#REF!</v>
      </c>
      <c r="X155" s="27" t="e">
        <f>VLOOKUP(B155,Table5[],15,FALSE)</f>
        <v>#REF!</v>
      </c>
      <c r="Y155" s="27" t="e">
        <f>IF(U155="",NA(),V155+Form!$B$9*X155/1.128)</f>
        <v>#REF!</v>
      </c>
      <c r="Z155" s="27" t="e">
        <f>IF(U155="",NA(),V155-Form!$B$9*X155/1.128)</f>
        <v>#REF!</v>
      </c>
      <c r="AA155" s="27" t="e">
        <f t="shared" si="92"/>
        <v>#REF!</v>
      </c>
      <c r="AB155" s="26" t="e">
        <f t="shared" si="81"/>
        <v>#REF!</v>
      </c>
      <c r="AC155" s="26" t="e">
        <f t="shared" si="82"/>
        <v>#REF!</v>
      </c>
      <c r="AD155" s="28" t="e">
        <f>IF(Form!#REF!="","",Form!#REF!)</f>
        <v>#REF!</v>
      </c>
      <c r="AE155" s="27" t="e">
        <f>VLOOKUP(B155,Table5[],19,FALSE)</f>
        <v>#REF!</v>
      </c>
      <c r="AF155" s="26" t="e">
        <f t="shared" si="83"/>
        <v>#REF!</v>
      </c>
      <c r="AG155" s="27" t="e">
        <f>VLOOKUP(B155,Table5[],20,FALSE)</f>
        <v>#REF!</v>
      </c>
      <c r="AH155" s="27" t="e">
        <f>IF(AD155="",NA(),AE155+Form!$B$9*AG155/1.128)</f>
        <v>#REF!</v>
      </c>
      <c r="AI155" s="27" t="e">
        <f>IF(AD155="",NA(),AE155-Form!$B$9*AG155/1.128)</f>
        <v>#REF!</v>
      </c>
      <c r="AJ155" s="27" t="e">
        <f t="shared" si="93"/>
        <v>#REF!</v>
      </c>
      <c r="AK155" s="26" t="e">
        <f t="shared" si="84"/>
        <v>#REF!</v>
      </c>
      <c r="AL155" s="26" t="e">
        <f t="shared" si="85"/>
        <v>#REF!</v>
      </c>
      <c r="AM155" s="28" t="e">
        <f>IF(Form!#REF!="","",Form!#REF!)</f>
        <v>#REF!</v>
      </c>
      <c r="AN155" s="27" t="e">
        <f>VLOOKUP(B155,Table5[],24,FALSE)</f>
        <v>#REF!</v>
      </c>
      <c r="AO155" s="26" t="e">
        <f t="shared" si="86"/>
        <v>#REF!</v>
      </c>
      <c r="AP155" s="27" t="e">
        <f>VLOOKUP(B155,Table5[],25,FALSE)</f>
        <v>#REF!</v>
      </c>
      <c r="AQ155" s="27" t="e">
        <f>IF(AM155="",NA(),AN155+Form!$B$9*AP155/1.128)</f>
        <v>#REF!</v>
      </c>
      <c r="AR155" s="27" t="e">
        <f>IF(AM155="",NA(),AN155-Form!$B$9*AP155/1.128)</f>
        <v>#REF!</v>
      </c>
      <c r="AS155" s="27" t="e">
        <f t="shared" si="94"/>
        <v>#REF!</v>
      </c>
      <c r="AT155" s="26" t="e">
        <f t="shared" si="87"/>
        <v>#REF!</v>
      </c>
      <c r="AU155" s="27" t="e">
        <f>VLOOKUP(B155,Table5[],2,FALSE)</f>
        <v>#REF!</v>
      </c>
      <c r="AV155" s="27" t="e">
        <f>VLOOKUP(B155,Table5[],3,FALSE)</f>
        <v>#REF!</v>
      </c>
      <c r="AW155" s="29" t="e">
        <f>IF(Form!#REF!="","",Form!#REF!)</f>
        <v>#REF!</v>
      </c>
    </row>
    <row r="156" spans="1:49">
      <c r="A156" s="26" t="e">
        <f>IF(Form!#REF!="","",Form!#REF!)</f>
        <v>#REF!</v>
      </c>
      <c r="B156" s="26" t="e">
        <f>IF(Form!#REF!="","",Form!#REF!)</f>
        <v>#REF!</v>
      </c>
      <c r="C156" s="26" t="e">
        <f>IF(Form!#REF!="","",Form!#REF!)</f>
        <v>#REF!</v>
      </c>
      <c r="D156" s="27" t="e">
        <f>VLOOKUP(B156,Table5[],4,FALSE)</f>
        <v>#REF!</v>
      </c>
      <c r="E156" s="26" t="e">
        <f t="shared" si="76"/>
        <v>#REF!</v>
      </c>
      <c r="F156" s="27" t="e">
        <f>VLOOKUP(B156,Table5[],5,FALSE)</f>
        <v>#REF!</v>
      </c>
      <c r="G156" s="27" t="e">
        <f>IF(C156="",NA(),D156+Form!$B$9*F156/1.128)</f>
        <v>#REF!</v>
      </c>
      <c r="H156" s="27" t="e">
        <f>IF(C156="",NA(),D156-Form!$B$9*F156/1.128)</f>
        <v>#REF!</v>
      </c>
      <c r="I156" s="27" t="e">
        <f t="shared" si="88"/>
        <v>#REF!</v>
      </c>
      <c r="J156" s="26" t="e">
        <f t="shared" si="89"/>
        <v>#REF!</v>
      </c>
      <c r="K156" s="26" t="e">
        <f t="shared" si="77"/>
        <v>#REF!</v>
      </c>
      <c r="L156" s="28" t="e">
        <f>IF(Form!#REF!="","",Form!#REF!)</f>
        <v>#REF!</v>
      </c>
      <c r="M156" s="27" t="e">
        <f>VLOOKUP(B156,Table5[],9,FALSE)</f>
        <v>#REF!</v>
      </c>
      <c r="N156" s="26" t="e">
        <f t="shared" si="78"/>
        <v>#REF!</v>
      </c>
      <c r="O156" s="27" t="e">
        <f>VLOOKUP(B156,Table5[],10,FALSE)</f>
        <v>#REF!</v>
      </c>
      <c r="P156" s="27" t="e">
        <f>IF(L156="",NA(),M156+Form!$B$9*O156/1.128)</f>
        <v>#REF!</v>
      </c>
      <c r="Q156" s="27" t="e">
        <f>IF(L156="",NA(),M156-Form!$B$9*O156/1.128)</f>
        <v>#REF!</v>
      </c>
      <c r="R156" s="27" t="e">
        <f t="shared" si="90"/>
        <v>#REF!</v>
      </c>
      <c r="S156" s="26" t="e">
        <f t="shared" si="91"/>
        <v>#REF!</v>
      </c>
      <c r="T156" s="26" t="e">
        <f t="shared" si="79"/>
        <v>#REF!</v>
      </c>
      <c r="U156" s="28" t="e">
        <f>IF(Form!#REF!="","",Form!#REF!)</f>
        <v>#REF!</v>
      </c>
      <c r="V156" s="27" t="e">
        <f>VLOOKUP(B156,Table5[],14,FALSE)</f>
        <v>#REF!</v>
      </c>
      <c r="W156" s="26" t="e">
        <f t="shared" si="80"/>
        <v>#REF!</v>
      </c>
      <c r="X156" s="27" t="e">
        <f>VLOOKUP(B156,Table5[],15,FALSE)</f>
        <v>#REF!</v>
      </c>
      <c r="Y156" s="27" t="e">
        <f>IF(U156="",NA(),V156+Form!$B$9*X156/1.128)</f>
        <v>#REF!</v>
      </c>
      <c r="Z156" s="27" t="e">
        <f>IF(U156="",NA(),V156-Form!$B$9*X156/1.128)</f>
        <v>#REF!</v>
      </c>
      <c r="AA156" s="27" t="e">
        <f t="shared" si="92"/>
        <v>#REF!</v>
      </c>
      <c r="AB156" s="26" t="e">
        <f t="shared" si="81"/>
        <v>#REF!</v>
      </c>
      <c r="AC156" s="26" t="e">
        <f t="shared" si="82"/>
        <v>#REF!</v>
      </c>
      <c r="AD156" s="28" t="e">
        <f>IF(Form!#REF!="","",Form!#REF!)</f>
        <v>#REF!</v>
      </c>
      <c r="AE156" s="27" t="e">
        <f>VLOOKUP(B156,Table5[],19,FALSE)</f>
        <v>#REF!</v>
      </c>
      <c r="AF156" s="26" t="e">
        <f t="shared" si="83"/>
        <v>#REF!</v>
      </c>
      <c r="AG156" s="27" t="e">
        <f>VLOOKUP(B156,Table5[],20,FALSE)</f>
        <v>#REF!</v>
      </c>
      <c r="AH156" s="27" t="e">
        <f>IF(AD156="",NA(),AE156+Form!$B$9*AG156/1.128)</f>
        <v>#REF!</v>
      </c>
      <c r="AI156" s="27" t="e">
        <f>IF(AD156="",NA(),AE156-Form!$B$9*AG156/1.128)</f>
        <v>#REF!</v>
      </c>
      <c r="AJ156" s="27" t="e">
        <f t="shared" si="93"/>
        <v>#REF!</v>
      </c>
      <c r="AK156" s="26" t="e">
        <f t="shared" si="84"/>
        <v>#REF!</v>
      </c>
      <c r="AL156" s="26" t="e">
        <f t="shared" si="85"/>
        <v>#REF!</v>
      </c>
      <c r="AM156" s="28" t="e">
        <f>IF(Form!#REF!="","",Form!#REF!)</f>
        <v>#REF!</v>
      </c>
      <c r="AN156" s="27" t="e">
        <f>VLOOKUP(B156,Table5[],24,FALSE)</f>
        <v>#REF!</v>
      </c>
      <c r="AO156" s="26" t="e">
        <f t="shared" si="86"/>
        <v>#REF!</v>
      </c>
      <c r="AP156" s="27" t="e">
        <f>VLOOKUP(B156,Table5[],25,FALSE)</f>
        <v>#REF!</v>
      </c>
      <c r="AQ156" s="27" t="e">
        <f>IF(AM156="",NA(),AN156+Form!$B$9*AP156/1.128)</f>
        <v>#REF!</v>
      </c>
      <c r="AR156" s="27" t="e">
        <f>IF(AM156="",NA(),AN156-Form!$B$9*AP156/1.128)</f>
        <v>#REF!</v>
      </c>
      <c r="AS156" s="27" t="e">
        <f t="shared" si="94"/>
        <v>#REF!</v>
      </c>
      <c r="AT156" s="26" t="e">
        <f t="shared" si="87"/>
        <v>#REF!</v>
      </c>
      <c r="AU156" s="27" t="e">
        <f>VLOOKUP(B156,Table5[],2,FALSE)</f>
        <v>#REF!</v>
      </c>
      <c r="AV156" s="27" t="e">
        <f>VLOOKUP(B156,Table5[],3,FALSE)</f>
        <v>#REF!</v>
      </c>
      <c r="AW156" s="29" t="e">
        <f>IF(Form!#REF!="","",Form!#REF!)</f>
        <v>#REF!</v>
      </c>
    </row>
    <row r="157" spans="1:49">
      <c r="A157" s="26" t="e">
        <f>IF(Form!#REF!="","",Form!#REF!)</f>
        <v>#REF!</v>
      </c>
      <c r="B157" s="26" t="e">
        <f>IF(Form!#REF!="","",Form!#REF!)</f>
        <v>#REF!</v>
      </c>
      <c r="C157" s="26" t="e">
        <f>IF(Form!#REF!="","",Form!#REF!)</f>
        <v>#REF!</v>
      </c>
      <c r="D157" s="27" t="e">
        <f>VLOOKUP(B157,Table5[],4,FALSE)</f>
        <v>#REF!</v>
      </c>
      <c r="E157" s="26" t="e">
        <f t="shared" si="76"/>
        <v>#REF!</v>
      </c>
      <c r="F157" s="27" t="e">
        <f>VLOOKUP(B157,Table5[],5,FALSE)</f>
        <v>#REF!</v>
      </c>
      <c r="G157" s="27" t="e">
        <f>IF(C157="",NA(),D157+Form!$B$9*F157/1.128)</f>
        <v>#REF!</v>
      </c>
      <c r="H157" s="27" t="e">
        <f>IF(C157="",NA(),D157-Form!$B$9*F157/1.128)</f>
        <v>#REF!</v>
      </c>
      <c r="I157" s="27" t="e">
        <f t="shared" si="88"/>
        <v>#REF!</v>
      </c>
      <c r="J157" s="26" t="e">
        <f t="shared" si="89"/>
        <v>#REF!</v>
      </c>
      <c r="K157" s="26" t="e">
        <f t="shared" si="77"/>
        <v>#REF!</v>
      </c>
      <c r="L157" s="28" t="e">
        <f>IF(Form!#REF!="","",Form!#REF!)</f>
        <v>#REF!</v>
      </c>
      <c r="M157" s="27" t="e">
        <f>VLOOKUP(B157,Table5[],9,FALSE)</f>
        <v>#REF!</v>
      </c>
      <c r="N157" s="26" t="e">
        <f t="shared" si="78"/>
        <v>#REF!</v>
      </c>
      <c r="O157" s="27" t="e">
        <f>VLOOKUP(B157,Table5[],10,FALSE)</f>
        <v>#REF!</v>
      </c>
      <c r="P157" s="27" t="e">
        <f>IF(L157="",NA(),M157+Form!$B$9*O157/1.128)</f>
        <v>#REF!</v>
      </c>
      <c r="Q157" s="27" t="e">
        <f>IF(L157="",NA(),M157-Form!$B$9*O157/1.128)</f>
        <v>#REF!</v>
      </c>
      <c r="R157" s="27" t="e">
        <f t="shared" si="90"/>
        <v>#REF!</v>
      </c>
      <c r="S157" s="26" t="e">
        <f t="shared" si="91"/>
        <v>#REF!</v>
      </c>
      <c r="T157" s="26" t="e">
        <f t="shared" si="79"/>
        <v>#REF!</v>
      </c>
      <c r="U157" s="28" t="e">
        <f>IF(Form!#REF!="","",Form!#REF!)</f>
        <v>#REF!</v>
      </c>
      <c r="V157" s="27" t="e">
        <f>VLOOKUP(B157,Table5[],14,FALSE)</f>
        <v>#REF!</v>
      </c>
      <c r="W157" s="26" t="e">
        <f t="shared" si="80"/>
        <v>#REF!</v>
      </c>
      <c r="X157" s="27" t="e">
        <f>VLOOKUP(B157,Table5[],15,FALSE)</f>
        <v>#REF!</v>
      </c>
      <c r="Y157" s="27" t="e">
        <f>IF(U157="",NA(),V157+Form!$B$9*X157/1.128)</f>
        <v>#REF!</v>
      </c>
      <c r="Z157" s="27" t="e">
        <f>IF(U157="",NA(),V157-Form!$B$9*X157/1.128)</f>
        <v>#REF!</v>
      </c>
      <c r="AA157" s="27" t="e">
        <f t="shared" si="92"/>
        <v>#REF!</v>
      </c>
      <c r="AB157" s="26" t="e">
        <f t="shared" si="81"/>
        <v>#REF!</v>
      </c>
      <c r="AC157" s="26" t="e">
        <f t="shared" si="82"/>
        <v>#REF!</v>
      </c>
      <c r="AD157" s="28" t="e">
        <f>IF(Form!#REF!="","",Form!#REF!)</f>
        <v>#REF!</v>
      </c>
      <c r="AE157" s="27" t="e">
        <f>VLOOKUP(B157,Table5[],19,FALSE)</f>
        <v>#REF!</v>
      </c>
      <c r="AF157" s="26" t="e">
        <f t="shared" si="83"/>
        <v>#REF!</v>
      </c>
      <c r="AG157" s="27" t="e">
        <f>VLOOKUP(B157,Table5[],20,FALSE)</f>
        <v>#REF!</v>
      </c>
      <c r="AH157" s="27" t="e">
        <f>IF(AD157="",NA(),AE157+Form!$B$9*AG157/1.128)</f>
        <v>#REF!</v>
      </c>
      <c r="AI157" s="27" t="e">
        <f>IF(AD157="",NA(),AE157-Form!$B$9*AG157/1.128)</f>
        <v>#REF!</v>
      </c>
      <c r="AJ157" s="27" t="e">
        <f t="shared" si="93"/>
        <v>#REF!</v>
      </c>
      <c r="AK157" s="26" t="e">
        <f t="shared" si="84"/>
        <v>#REF!</v>
      </c>
      <c r="AL157" s="26" t="e">
        <f t="shared" si="85"/>
        <v>#REF!</v>
      </c>
      <c r="AM157" s="28" t="e">
        <f>IF(Form!#REF!="","",Form!#REF!)</f>
        <v>#REF!</v>
      </c>
      <c r="AN157" s="27" t="e">
        <f>VLOOKUP(B157,Table5[],24,FALSE)</f>
        <v>#REF!</v>
      </c>
      <c r="AO157" s="26" t="e">
        <f t="shared" si="86"/>
        <v>#REF!</v>
      </c>
      <c r="AP157" s="27" t="e">
        <f>VLOOKUP(B157,Table5[],25,FALSE)</f>
        <v>#REF!</v>
      </c>
      <c r="AQ157" s="27" t="e">
        <f>IF(AM157="",NA(),AN157+Form!$B$9*AP157/1.128)</f>
        <v>#REF!</v>
      </c>
      <c r="AR157" s="27" t="e">
        <f>IF(AM157="",NA(),AN157-Form!$B$9*AP157/1.128)</f>
        <v>#REF!</v>
      </c>
      <c r="AS157" s="27" t="e">
        <f t="shared" si="94"/>
        <v>#REF!</v>
      </c>
      <c r="AT157" s="26" t="e">
        <f t="shared" si="87"/>
        <v>#REF!</v>
      </c>
      <c r="AU157" s="27" t="e">
        <f>VLOOKUP(B157,Table5[],2,FALSE)</f>
        <v>#REF!</v>
      </c>
      <c r="AV157" s="27" t="e">
        <f>VLOOKUP(B157,Table5[],3,FALSE)</f>
        <v>#REF!</v>
      </c>
      <c r="AW157" s="29" t="e">
        <f>IF(Form!#REF!="","",Form!#REF!)</f>
        <v>#REF!</v>
      </c>
    </row>
    <row r="158" spans="1:49">
      <c r="A158" s="26" t="e">
        <f>IF(Form!#REF!="","",Form!#REF!)</f>
        <v>#REF!</v>
      </c>
      <c r="B158" s="26" t="e">
        <f>IF(Form!#REF!="","",Form!#REF!)</f>
        <v>#REF!</v>
      </c>
      <c r="C158" s="26" t="e">
        <f>IF(Form!#REF!="","",Form!#REF!)</f>
        <v>#REF!</v>
      </c>
      <c r="D158" s="27" t="e">
        <f>VLOOKUP(B158,Table5[],4,FALSE)</f>
        <v>#REF!</v>
      </c>
      <c r="E158" s="26" t="e">
        <f t="shared" si="76"/>
        <v>#REF!</v>
      </c>
      <c r="F158" s="27" t="e">
        <f>VLOOKUP(B158,Table5[],5,FALSE)</f>
        <v>#REF!</v>
      </c>
      <c r="G158" s="27" t="e">
        <f>IF(C158="",NA(),D158+Form!$B$9*F158/1.128)</f>
        <v>#REF!</v>
      </c>
      <c r="H158" s="27" t="e">
        <f>IF(C158="",NA(),D158-Form!$B$9*F158/1.128)</f>
        <v>#REF!</v>
      </c>
      <c r="I158" s="27" t="e">
        <f t="shared" si="88"/>
        <v>#REF!</v>
      </c>
      <c r="J158" s="26" t="e">
        <f t="shared" si="89"/>
        <v>#REF!</v>
      </c>
      <c r="K158" s="26" t="e">
        <f t="shared" si="77"/>
        <v>#REF!</v>
      </c>
      <c r="L158" s="28" t="e">
        <f>IF(Form!#REF!="","",Form!#REF!)</f>
        <v>#REF!</v>
      </c>
      <c r="M158" s="27" t="e">
        <f>VLOOKUP(B158,Table5[],9,FALSE)</f>
        <v>#REF!</v>
      </c>
      <c r="N158" s="26" t="e">
        <f t="shared" si="78"/>
        <v>#REF!</v>
      </c>
      <c r="O158" s="27" t="e">
        <f>VLOOKUP(B158,Table5[],10,FALSE)</f>
        <v>#REF!</v>
      </c>
      <c r="P158" s="27" t="e">
        <f>IF(L158="",NA(),M158+Form!$B$9*O158/1.128)</f>
        <v>#REF!</v>
      </c>
      <c r="Q158" s="27" t="e">
        <f>IF(L158="",NA(),M158-Form!$B$9*O158/1.128)</f>
        <v>#REF!</v>
      </c>
      <c r="R158" s="27" t="e">
        <f t="shared" si="90"/>
        <v>#REF!</v>
      </c>
      <c r="S158" s="26" t="e">
        <f t="shared" si="91"/>
        <v>#REF!</v>
      </c>
      <c r="T158" s="26" t="e">
        <f t="shared" si="79"/>
        <v>#REF!</v>
      </c>
      <c r="U158" s="28" t="e">
        <f>IF(Form!#REF!="","",Form!#REF!)</f>
        <v>#REF!</v>
      </c>
      <c r="V158" s="27" t="e">
        <f>VLOOKUP(B158,Table5[],14,FALSE)</f>
        <v>#REF!</v>
      </c>
      <c r="W158" s="26" t="e">
        <f t="shared" si="80"/>
        <v>#REF!</v>
      </c>
      <c r="X158" s="27" t="e">
        <f>VLOOKUP(B158,Table5[],15,FALSE)</f>
        <v>#REF!</v>
      </c>
      <c r="Y158" s="27" t="e">
        <f>IF(U158="",NA(),V158+Form!$B$9*X158/1.128)</f>
        <v>#REF!</v>
      </c>
      <c r="Z158" s="27" t="e">
        <f>IF(U158="",NA(),V158-Form!$B$9*X158/1.128)</f>
        <v>#REF!</v>
      </c>
      <c r="AA158" s="27" t="e">
        <f t="shared" si="92"/>
        <v>#REF!</v>
      </c>
      <c r="AB158" s="26" t="e">
        <f t="shared" si="81"/>
        <v>#REF!</v>
      </c>
      <c r="AC158" s="26" t="e">
        <f t="shared" si="82"/>
        <v>#REF!</v>
      </c>
      <c r="AD158" s="28" t="e">
        <f>IF(Form!#REF!="","",Form!#REF!)</f>
        <v>#REF!</v>
      </c>
      <c r="AE158" s="27" t="e">
        <f>VLOOKUP(B158,Table5[],19,FALSE)</f>
        <v>#REF!</v>
      </c>
      <c r="AF158" s="26" t="e">
        <f t="shared" si="83"/>
        <v>#REF!</v>
      </c>
      <c r="AG158" s="27" t="e">
        <f>VLOOKUP(B158,Table5[],20,FALSE)</f>
        <v>#REF!</v>
      </c>
      <c r="AH158" s="27" t="e">
        <f>IF(AD158="",NA(),AE158+Form!$B$9*AG158/1.128)</f>
        <v>#REF!</v>
      </c>
      <c r="AI158" s="27" t="e">
        <f>IF(AD158="",NA(),AE158-Form!$B$9*AG158/1.128)</f>
        <v>#REF!</v>
      </c>
      <c r="AJ158" s="27" t="e">
        <f t="shared" si="93"/>
        <v>#REF!</v>
      </c>
      <c r="AK158" s="26" t="e">
        <f t="shared" si="84"/>
        <v>#REF!</v>
      </c>
      <c r="AL158" s="26" t="e">
        <f t="shared" si="85"/>
        <v>#REF!</v>
      </c>
      <c r="AM158" s="28" t="e">
        <f>IF(Form!#REF!="","",Form!#REF!)</f>
        <v>#REF!</v>
      </c>
      <c r="AN158" s="27" t="e">
        <f>VLOOKUP(B158,Table5[],24,FALSE)</f>
        <v>#REF!</v>
      </c>
      <c r="AO158" s="26" t="e">
        <f t="shared" si="86"/>
        <v>#REF!</v>
      </c>
      <c r="AP158" s="27" t="e">
        <f>VLOOKUP(B158,Table5[],25,FALSE)</f>
        <v>#REF!</v>
      </c>
      <c r="AQ158" s="27" t="e">
        <f>IF(AM158="",NA(),AN158+Form!$B$9*AP158/1.128)</f>
        <v>#REF!</v>
      </c>
      <c r="AR158" s="27" t="e">
        <f>IF(AM158="",NA(),AN158-Form!$B$9*AP158/1.128)</f>
        <v>#REF!</v>
      </c>
      <c r="AS158" s="27" t="e">
        <f t="shared" si="94"/>
        <v>#REF!</v>
      </c>
      <c r="AT158" s="26" t="e">
        <f t="shared" si="87"/>
        <v>#REF!</v>
      </c>
      <c r="AU158" s="27" t="e">
        <f>VLOOKUP(B158,Table5[],2,FALSE)</f>
        <v>#REF!</v>
      </c>
      <c r="AV158" s="27" t="e">
        <f>VLOOKUP(B158,Table5[],3,FALSE)</f>
        <v>#REF!</v>
      </c>
      <c r="AW158" s="29" t="e">
        <f>IF(Form!#REF!="","",Form!#REF!)</f>
        <v>#REF!</v>
      </c>
    </row>
    <row r="159" spans="1:49">
      <c r="A159" s="26" t="e">
        <f>IF(Form!#REF!="","",Form!#REF!)</f>
        <v>#REF!</v>
      </c>
      <c r="B159" s="26" t="e">
        <f>IF(Form!#REF!="","",Form!#REF!)</f>
        <v>#REF!</v>
      </c>
      <c r="C159" s="26" t="e">
        <f>IF(Form!#REF!="","",Form!#REF!)</f>
        <v>#REF!</v>
      </c>
      <c r="D159" s="27" t="e">
        <f>VLOOKUP(B159,Table5[],4,FALSE)</f>
        <v>#REF!</v>
      </c>
      <c r="E159" s="26" t="e">
        <f t="shared" si="76"/>
        <v>#REF!</v>
      </c>
      <c r="F159" s="27" t="e">
        <f>VLOOKUP(B159,Table5[],5,FALSE)</f>
        <v>#REF!</v>
      </c>
      <c r="G159" s="27" t="e">
        <f>IF(C159="",NA(),D159+Form!$B$9*F159/1.128)</f>
        <v>#REF!</v>
      </c>
      <c r="H159" s="27" t="e">
        <f>IF(C159="",NA(),D159-Form!$B$9*F159/1.128)</f>
        <v>#REF!</v>
      </c>
      <c r="I159" s="27" t="e">
        <f t="shared" si="88"/>
        <v>#REF!</v>
      </c>
      <c r="J159" s="26" t="e">
        <f t="shared" si="89"/>
        <v>#REF!</v>
      </c>
      <c r="K159" s="26" t="e">
        <f t="shared" si="77"/>
        <v>#REF!</v>
      </c>
      <c r="L159" s="28" t="e">
        <f>IF(Form!#REF!="","",Form!#REF!)</f>
        <v>#REF!</v>
      </c>
      <c r="M159" s="27" t="e">
        <f>VLOOKUP(B159,Table5[],9,FALSE)</f>
        <v>#REF!</v>
      </c>
      <c r="N159" s="26" t="e">
        <f t="shared" si="78"/>
        <v>#REF!</v>
      </c>
      <c r="O159" s="27" t="e">
        <f>VLOOKUP(B159,Table5[],10,FALSE)</f>
        <v>#REF!</v>
      </c>
      <c r="P159" s="27" t="e">
        <f>IF(L159="",NA(),M159+Form!$B$9*O159/1.128)</f>
        <v>#REF!</v>
      </c>
      <c r="Q159" s="27" t="e">
        <f>IF(L159="",NA(),M159-Form!$B$9*O159/1.128)</f>
        <v>#REF!</v>
      </c>
      <c r="R159" s="27" t="e">
        <f t="shared" si="90"/>
        <v>#REF!</v>
      </c>
      <c r="S159" s="26" t="e">
        <f t="shared" si="91"/>
        <v>#REF!</v>
      </c>
      <c r="T159" s="26" t="e">
        <f t="shared" si="79"/>
        <v>#REF!</v>
      </c>
      <c r="U159" s="28" t="e">
        <f>IF(Form!#REF!="","",Form!#REF!)</f>
        <v>#REF!</v>
      </c>
      <c r="V159" s="27" t="e">
        <f>VLOOKUP(B159,Table5[],14,FALSE)</f>
        <v>#REF!</v>
      </c>
      <c r="W159" s="26" t="e">
        <f t="shared" si="80"/>
        <v>#REF!</v>
      </c>
      <c r="X159" s="27" t="e">
        <f>VLOOKUP(B159,Table5[],15,FALSE)</f>
        <v>#REF!</v>
      </c>
      <c r="Y159" s="27" t="e">
        <f>IF(U159="",NA(),V159+Form!$B$9*X159/1.128)</f>
        <v>#REF!</v>
      </c>
      <c r="Z159" s="27" t="e">
        <f>IF(U159="",NA(),V159-Form!$B$9*X159/1.128)</f>
        <v>#REF!</v>
      </c>
      <c r="AA159" s="27" t="e">
        <f t="shared" si="92"/>
        <v>#REF!</v>
      </c>
      <c r="AB159" s="26" t="e">
        <f t="shared" si="81"/>
        <v>#REF!</v>
      </c>
      <c r="AC159" s="26" t="e">
        <f t="shared" si="82"/>
        <v>#REF!</v>
      </c>
      <c r="AD159" s="28" t="e">
        <f>IF(Form!#REF!="","",Form!#REF!)</f>
        <v>#REF!</v>
      </c>
      <c r="AE159" s="27" t="e">
        <f>VLOOKUP(B159,Table5[],19,FALSE)</f>
        <v>#REF!</v>
      </c>
      <c r="AF159" s="26" t="e">
        <f t="shared" si="83"/>
        <v>#REF!</v>
      </c>
      <c r="AG159" s="27" t="e">
        <f>VLOOKUP(B159,Table5[],20,FALSE)</f>
        <v>#REF!</v>
      </c>
      <c r="AH159" s="27" t="e">
        <f>IF(AD159="",NA(),AE159+Form!$B$9*AG159/1.128)</f>
        <v>#REF!</v>
      </c>
      <c r="AI159" s="27" t="e">
        <f>IF(AD159="",NA(),AE159-Form!$B$9*AG159/1.128)</f>
        <v>#REF!</v>
      </c>
      <c r="AJ159" s="27" t="e">
        <f t="shared" si="93"/>
        <v>#REF!</v>
      </c>
      <c r="AK159" s="26" t="e">
        <f t="shared" si="84"/>
        <v>#REF!</v>
      </c>
      <c r="AL159" s="26" t="e">
        <f t="shared" si="85"/>
        <v>#REF!</v>
      </c>
      <c r="AM159" s="28" t="e">
        <f>IF(Form!#REF!="","",Form!#REF!)</f>
        <v>#REF!</v>
      </c>
      <c r="AN159" s="27" t="e">
        <f>VLOOKUP(B159,Table5[],24,FALSE)</f>
        <v>#REF!</v>
      </c>
      <c r="AO159" s="26" t="e">
        <f t="shared" si="86"/>
        <v>#REF!</v>
      </c>
      <c r="AP159" s="27" t="e">
        <f>VLOOKUP(B159,Table5[],25,FALSE)</f>
        <v>#REF!</v>
      </c>
      <c r="AQ159" s="27" t="e">
        <f>IF(AM159="",NA(),AN159+Form!$B$9*AP159/1.128)</f>
        <v>#REF!</v>
      </c>
      <c r="AR159" s="27" t="e">
        <f>IF(AM159="",NA(),AN159-Form!$B$9*AP159/1.128)</f>
        <v>#REF!</v>
      </c>
      <c r="AS159" s="27" t="e">
        <f t="shared" si="94"/>
        <v>#REF!</v>
      </c>
      <c r="AT159" s="26" t="e">
        <f t="shared" si="87"/>
        <v>#REF!</v>
      </c>
      <c r="AU159" s="27" t="e">
        <f>VLOOKUP(B159,Table5[],2,FALSE)</f>
        <v>#REF!</v>
      </c>
      <c r="AV159" s="27" t="e">
        <f>VLOOKUP(B159,Table5[],3,FALSE)</f>
        <v>#REF!</v>
      </c>
      <c r="AW159" s="29" t="e">
        <f>IF(Form!#REF!="","",Form!#REF!)</f>
        <v>#REF!</v>
      </c>
    </row>
    <row r="160" spans="1:49">
      <c r="A160" s="26" t="e">
        <f>IF(Form!#REF!="","",Form!#REF!)</f>
        <v>#REF!</v>
      </c>
      <c r="B160" s="26" t="e">
        <f>IF(Form!#REF!="","",Form!#REF!)</f>
        <v>#REF!</v>
      </c>
      <c r="C160" s="26" t="e">
        <f>IF(Form!#REF!="","",Form!#REF!)</f>
        <v>#REF!</v>
      </c>
      <c r="D160" s="27" t="e">
        <f>VLOOKUP(B160,Table5[],4,FALSE)</f>
        <v>#REF!</v>
      </c>
      <c r="E160" s="26" t="e">
        <f t="shared" si="76"/>
        <v>#REF!</v>
      </c>
      <c r="F160" s="27" t="e">
        <f>VLOOKUP(B160,Table5[],5,FALSE)</f>
        <v>#REF!</v>
      </c>
      <c r="G160" s="27" t="e">
        <f>IF(C160="",NA(),D160+Form!$B$9*F160/1.128)</f>
        <v>#REF!</v>
      </c>
      <c r="H160" s="27" t="e">
        <f>IF(C160="",NA(),D160-Form!$B$9*F160/1.128)</f>
        <v>#REF!</v>
      </c>
      <c r="I160" s="27" t="e">
        <f t="shared" si="88"/>
        <v>#REF!</v>
      </c>
      <c r="J160" s="26" t="e">
        <f t="shared" si="89"/>
        <v>#REF!</v>
      </c>
      <c r="K160" s="26" t="e">
        <f t="shared" si="77"/>
        <v>#REF!</v>
      </c>
      <c r="L160" s="28" t="e">
        <f>IF(Form!#REF!="","",Form!#REF!)</f>
        <v>#REF!</v>
      </c>
      <c r="M160" s="27" t="e">
        <f>VLOOKUP(B160,Table5[],9,FALSE)</f>
        <v>#REF!</v>
      </c>
      <c r="N160" s="26" t="e">
        <f t="shared" si="78"/>
        <v>#REF!</v>
      </c>
      <c r="O160" s="27" t="e">
        <f>VLOOKUP(B160,Table5[],10,FALSE)</f>
        <v>#REF!</v>
      </c>
      <c r="P160" s="27" t="e">
        <f>IF(L160="",NA(),M160+Form!$B$9*O160/1.128)</f>
        <v>#REF!</v>
      </c>
      <c r="Q160" s="27" t="e">
        <f>IF(L160="",NA(),M160-Form!$B$9*O160/1.128)</f>
        <v>#REF!</v>
      </c>
      <c r="R160" s="27" t="e">
        <f t="shared" si="90"/>
        <v>#REF!</v>
      </c>
      <c r="S160" s="26" t="e">
        <f t="shared" si="91"/>
        <v>#REF!</v>
      </c>
      <c r="T160" s="26" t="e">
        <f t="shared" si="79"/>
        <v>#REF!</v>
      </c>
      <c r="U160" s="28" t="e">
        <f>IF(Form!#REF!="","",Form!#REF!)</f>
        <v>#REF!</v>
      </c>
      <c r="V160" s="27" t="e">
        <f>VLOOKUP(B160,Table5[],14,FALSE)</f>
        <v>#REF!</v>
      </c>
      <c r="W160" s="26" t="e">
        <f t="shared" si="80"/>
        <v>#REF!</v>
      </c>
      <c r="X160" s="27" t="e">
        <f>VLOOKUP(B160,Table5[],15,FALSE)</f>
        <v>#REF!</v>
      </c>
      <c r="Y160" s="27" t="e">
        <f>IF(U160="",NA(),V160+Form!$B$9*X160/1.128)</f>
        <v>#REF!</v>
      </c>
      <c r="Z160" s="27" t="e">
        <f>IF(U160="",NA(),V160-Form!$B$9*X160/1.128)</f>
        <v>#REF!</v>
      </c>
      <c r="AA160" s="27" t="e">
        <f t="shared" si="92"/>
        <v>#REF!</v>
      </c>
      <c r="AB160" s="26" t="e">
        <f t="shared" si="81"/>
        <v>#REF!</v>
      </c>
      <c r="AC160" s="26" t="e">
        <f t="shared" si="82"/>
        <v>#REF!</v>
      </c>
      <c r="AD160" s="28" t="e">
        <f>IF(Form!#REF!="","",Form!#REF!)</f>
        <v>#REF!</v>
      </c>
      <c r="AE160" s="27" t="e">
        <f>VLOOKUP(B160,Table5[],19,FALSE)</f>
        <v>#REF!</v>
      </c>
      <c r="AF160" s="26" t="e">
        <f t="shared" si="83"/>
        <v>#REF!</v>
      </c>
      <c r="AG160" s="27" t="e">
        <f>VLOOKUP(B160,Table5[],20,FALSE)</f>
        <v>#REF!</v>
      </c>
      <c r="AH160" s="27" t="e">
        <f>IF(AD160="",NA(),AE160+Form!$B$9*AG160/1.128)</f>
        <v>#REF!</v>
      </c>
      <c r="AI160" s="27" t="e">
        <f>IF(AD160="",NA(),AE160-Form!$B$9*AG160/1.128)</f>
        <v>#REF!</v>
      </c>
      <c r="AJ160" s="27" t="e">
        <f t="shared" si="93"/>
        <v>#REF!</v>
      </c>
      <c r="AK160" s="26" t="e">
        <f t="shared" si="84"/>
        <v>#REF!</v>
      </c>
      <c r="AL160" s="26" t="e">
        <f t="shared" si="85"/>
        <v>#REF!</v>
      </c>
      <c r="AM160" s="28" t="e">
        <f>IF(Form!#REF!="","",Form!#REF!)</f>
        <v>#REF!</v>
      </c>
      <c r="AN160" s="27" t="e">
        <f>VLOOKUP(B160,Table5[],24,FALSE)</f>
        <v>#REF!</v>
      </c>
      <c r="AO160" s="26" t="e">
        <f t="shared" si="86"/>
        <v>#REF!</v>
      </c>
      <c r="AP160" s="27" t="e">
        <f>VLOOKUP(B160,Table5[],25,FALSE)</f>
        <v>#REF!</v>
      </c>
      <c r="AQ160" s="27" t="e">
        <f>IF(AM160="",NA(),AN160+Form!$B$9*AP160/1.128)</f>
        <v>#REF!</v>
      </c>
      <c r="AR160" s="27" t="e">
        <f>IF(AM160="",NA(),AN160-Form!$B$9*AP160/1.128)</f>
        <v>#REF!</v>
      </c>
      <c r="AS160" s="27" t="e">
        <f t="shared" si="94"/>
        <v>#REF!</v>
      </c>
      <c r="AT160" s="26" t="e">
        <f t="shared" si="87"/>
        <v>#REF!</v>
      </c>
      <c r="AU160" s="27" t="e">
        <f>VLOOKUP(B160,Table5[],2,FALSE)</f>
        <v>#REF!</v>
      </c>
      <c r="AV160" s="27" t="e">
        <f>VLOOKUP(B160,Table5[],3,FALSE)</f>
        <v>#REF!</v>
      </c>
      <c r="AW160" s="29" t="e">
        <f>IF(Form!#REF!="","",Form!#REF!)</f>
        <v>#REF!</v>
      </c>
    </row>
    <row r="161" spans="1:49">
      <c r="A161" s="26" t="e">
        <f>IF(Form!#REF!="","",Form!#REF!)</f>
        <v>#REF!</v>
      </c>
      <c r="B161" s="26" t="e">
        <f>IF(Form!#REF!="","",Form!#REF!)</f>
        <v>#REF!</v>
      </c>
      <c r="C161" s="26" t="e">
        <f>IF(Form!#REF!="","",Form!#REF!)</f>
        <v>#REF!</v>
      </c>
      <c r="D161" s="27" t="e">
        <f>VLOOKUP(B161,Table5[],4,FALSE)</f>
        <v>#REF!</v>
      </c>
      <c r="E161" s="26" t="e">
        <f t="shared" si="76"/>
        <v>#REF!</v>
      </c>
      <c r="F161" s="27" t="e">
        <f>VLOOKUP(B161,Table5[],5,FALSE)</f>
        <v>#REF!</v>
      </c>
      <c r="G161" s="27" t="e">
        <f>IF(C161="",NA(),D161+Form!$B$9*F161/1.128)</f>
        <v>#REF!</v>
      </c>
      <c r="H161" s="27" t="e">
        <f>IF(C161="",NA(),D161-Form!$B$9*F161/1.128)</f>
        <v>#REF!</v>
      </c>
      <c r="I161" s="27" t="e">
        <f t="shared" si="88"/>
        <v>#REF!</v>
      </c>
      <c r="J161" s="26" t="e">
        <f t="shared" si="89"/>
        <v>#REF!</v>
      </c>
      <c r="K161" s="26" t="e">
        <f t="shared" si="77"/>
        <v>#REF!</v>
      </c>
      <c r="L161" s="28" t="e">
        <f>IF(Form!#REF!="","",Form!#REF!)</f>
        <v>#REF!</v>
      </c>
      <c r="M161" s="27" t="e">
        <f>VLOOKUP(B161,Table5[],9,FALSE)</f>
        <v>#REF!</v>
      </c>
      <c r="N161" s="26" t="e">
        <f t="shared" si="78"/>
        <v>#REF!</v>
      </c>
      <c r="O161" s="27" t="e">
        <f>VLOOKUP(B161,Table5[],10,FALSE)</f>
        <v>#REF!</v>
      </c>
      <c r="P161" s="27" t="e">
        <f>IF(L161="",NA(),M161+Form!$B$9*O161/1.128)</f>
        <v>#REF!</v>
      </c>
      <c r="Q161" s="27" t="e">
        <f>IF(L161="",NA(),M161-Form!$B$9*O161/1.128)</f>
        <v>#REF!</v>
      </c>
      <c r="R161" s="27" t="e">
        <f t="shared" si="90"/>
        <v>#REF!</v>
      </c>
      <c r="S161" s="26" t="e">
        <f t="shared" si="91"/>
        <v>#REF!</v>
      </c>
      <c r="T161" s="26" t="e">
        <f t="shared" si="79"/>
        <v>#REF!</v>
      </c>
      <c r="U161" s="28" t="e">
        <f>IF(Form!#REF!="","",Form!#REF!)</f>
        <v>#REF!</v>
      </c>
      <c r="V161" s="27" t="e">
        <f>VLOOKUP(B161,Table5[],14,FALSE)</f>
        <v>#REF!</v>
      </c>
      <c r="W161" s="26" t="e">
        <f t="shared" si="80"/>
        <v>#REF!</v>
      </c>
      <c r="X161" s="27" t="e">
        <f>VLOOKUP(B161,Table5[],15,FALSE)</f>
        <v>#REF!</v>
      </c>
      <c r="Y161" s="27" t="e">
        <f>IF(U161="",NA(),V161+Form!$B$9*X161/1.128)</f>
        <v>#REF!</v>
      </c>
      <c r="Z161" s="27" t="e">
        <f>IF(U161="",NA(),V161-Form!$B$9*X161/1.128)</f>
        <v>#REF!</v>
      </c>
      <c r="AA161" s="27" t="e">
        <f t="shared" si="92"/>
        <v>#REF!</v>
      </c>
      <c r="AB161" s="26" t="e">
        <f t="shared" si="81"/>
        <v>#REF!</v>
      </c>
      <c r="AC161" s="26" t="e">
        <f t="shared" si="82"/>
        <v>#REF!</v>
      </c>
      <c r="AD161" s="28" t="e">
        <f>IF(Form!#REF!="","",Form!#REF!)</f>
        <v>#REF!</v>
      </c>
      <c r="AE161" s="27" t="e">
        <f>VLOOKUP(B161,Table5[],19,FALSE)</f>
        <v>#REF!</v>
      </c>
      <c r="AF161" s="26" t="e">
        <f t="shared" si="83"/>
        <v>#REF!</v>
      </c>
      <c r="AG161" s="27" t="e">
        <f>VLOOKUP(B161,Table5[],20,FALSE)</f>
        <v>#REF!</v>
      </c>
      <c r="AH161" s="27" t="e">
        <f>IF(AD161="",NA(),AE161+Form!$B$9*AG161/1.128)</f>
        <v>#REF!</v>
      </c>
      <c r="AI161" s="27" t="e">
        <f>IF(AD161="",NA(),AE161-Form!$B$9*AG161/1.128)</f>
        <v>#REF!</v>
      </c>
      <c r="AJ161" s="27" t="e">
        <f t="shared" si="93"/>
        <v>#REF!</v>
      </c>
      <c r="AK161" s="26" t="e">
        <f t="shared" si="84"/>
        <v>#REF!</v>
      </c>
      <c r="AL161" s="26" t="e">
        <f t="shared" si="85"/>
        <v>#REF!</v>
      </c>
      <c r="AM161" s="28" t="e">
        <f>IF(Form!#REF!="","",Form!#REF!)</f>
        <v>#REF!</v>
      </c>
      <c r="AN161" s="27" t="e">
        <f>VLOOKUP(B161,Table5[],24,FALSE)</f>
        <v>#REF!</v>
      </c>
      <c r="AO161" s="26" t="e">
        <f t="shared" si="86"/>
        <v>#REF!</v>
      </c>
      <c r="AP161" s="27" t="e">
        <f>VLOOKUP(B161,Table5[],25,FALSE)</f>
        <v>#REF!</v>
      </c>
      <c r="AQ161" s="27" t="e">
        <f>IF(AM161="",NA(),AN161+Form!$B$9*AP161/1.128)</f>
        <v>#REF!</v>
      </c>
      <c r="AR161" s="27" t="e">
        <f>IF(AM161="",NA(),AN161-Form!$B$9*AP161/1.128)</f>
        <v>#REF!</v>
      </c>
      <c r="AS161" s="27" t="e">
        <f t="shared" si="94"/>
        <v>#REF!</v>
      </c>
      <c r="AT161" s="26" t="e">
        <f t="shared" si="87"/>
        <v>#REF!</v>
      </c>
      <c r="AU161" s="27" t="e">
        <f>VLOOKUP(B161,Table5[],2,FALSE)</f>
        <v>#REF!</v>
      </c>
      <c r="AV161" s="27" t="e">
        <f>VLOOKUP(B161,Table5[],3,FALSE)</f>
        <v>#REF!</v>
      </c>
      <c r="AW161" s="29" t="e">
        <f>IF(Form!#REF!="","",Form!#REF!)</f>
        <v>#REF!</v>
      </c>
    </row>
    <row r="162" spans="1:49">
      <c r="A162" s="26" t="e">
        <f>IF(Form!#REF!="","",Form!#REF!)</f>
        <v>#REF!</v>
      </c>
      <c r="B162" s="26" t="e">
        <f>IF(Form!#REF!="","",Form!#REF!)</f>
        <v>#REF!</v>
      </c>
      <c r="C162" s="26" t="e">
        <f>IF(Form!#REF!="","",Form!#REF!)</f>
        <v>#REF!</v>
      </c>
      <c r="D162" s="27" t="e">
        <f>VLOOKUP(B162,Table5[],4,FALSE)</f>
        <v>#REF!</v>
      </c>
      <c r="E162" s="26" t="e">
        <f t="shared" si="76"/>
        <v>#REF!</v>
      </c>
      <c r="F162" s="27" t="e">
        <f>VLOOKUP(B162,Table5[],5,FALSE)</f>
        <v>#REF!</v>
      </c>
      <c r="G162" s="27" t="e">
        <f>IF(C162="",NA(),D162+Form!$B$9*F162/1.128)</f>
        <v>#REF!</v>
      </c>
      <c r="H162" s="27" t="e">
        <f>IF(C162="",NA(),D162-Form!$B$9*F162/1.128)</f>
        <v>#REF!</v>
      </c>
      <c r="I162" s="27" t="e">
        <f t="shared" si="88"/>
        <v>#REF!</v>
      </c>
      <c r="J162" s="26" t="e">
        <f t="shared" si="89"/>
        <v>#REF!</v>
      </c>
      <c r="K162" s="26" t="e">
        <f t="shared" si="77"/>
        <v>#REF!</v>
      </c>
      <c r="L162" s="28" t="e">
        <f>IF(Form!#REF!="","",Form!#REF!)</f>
        <v>#REF!</v>
      </c>
      <c r="M162" s="27" t="e">
        <f>VLOOKUP(B162,Table5[],9,FALSE)</f>
        <v>#REF!</v>
      </c>
      <c r="N162" s="26" t="e">
        <f t="shared" si="78"/>
        <v>#REF!</v>
      </c>
      <c r="O162" s="27" t="e">
        <f>VLOOKUP(B162,Table5[],10,FALSE)</f>
        <v>#REF!</v>
      </c>
      <c r="P162" s="27" t="e">
        <f>IF(L162="",NA(),M162+Form!$B$9*O162/1.128)</f>
        <v>#REF!</v>
      </c>
      <c r="Q162" s="27" t="e">
        <f>IF(L162="",NA(),M162-Form!$B$9*O162/1.128)</f>
        <v>#REF!</v>
      </c>
      <c r="R162" s="27" t="e">
        <f t="shared" si="90"/>
        <v>#REF!</v>
      </c>
      <c r="S162" s="26" t="e">
        <f t="shared" si="91"/>
        <v>#REF!</v>
      </c>
      <c r="T162" s="26" t="e">
        <f t="shared" si="79"/>
        <v>#REF!</v>
      </c>
      <c r="U162" s="28" t="e">
        <f>IF(Form!#REF!="","",Form!#REF!)</f>
        <v>#REF!</v>
      </c>
      <c r="V162" s="27" t="e">
        <f>VLOOKUP(B162,Table5[],14,FALSE)</f>
        <v>#REF!</v>
      </c>
      <c r="W162" s="26" t="e">
        <f t="shared" si="80"/>
        <v>#REF!</v>
      </c>
      <c r="X162" s="27" t="e">
        <f>VLOOKUP(B162,Table5[],15,FALSE)</f>
        <v>#REF!</v>
      </c>
      <c r="Y162" s="27" t="e">
        <f>IF(U162="",NA(),V162+Form!$B$9*X162/1.128)</f>
        <v>#REF!</v>
      </c>
      <c r="Z162" s="27" t="e">
        <f>IF(U162="",NA(),V162-Form!$B$9*X162/1.128)</f>
        <v>#REF!</v>
      </c>
      <c r="AA162" s="27" t="e">
        <f t="shared" si="92"/>
        <v>#REF!</v>
      </c>
      <c r="AB162" s="26" t="e">
        <f t="shared" si="81"/>
        <v>#REF!</v>
      </c>
      <c r="AC162" s="26" t="e">
        <f t="shared" si="82"/>
        <v>#REF!</v>
      </c>
      <c r="AD162" s="28" t="e">
        <f>IF(Form!#REF!="","",Form!#REF!)</f>
        <v>#REF!</v>
      </c>
      <c r="AE162" s="27" t="e">
        <f>VLOOKUP(B162,Table5[],19,FALSE)</f>
        <v>#REF!</v>
      </c>
      <c r="AF162" s="26" t="e">
        <f t="shared" si="83"/>
        <v>#REF!</v>
      </c>
      <c r="AG162" s="27" t="e">
        <f>VLOOKUP(B162,Table5[],20,FALSE)</f>
        <v>#REF!</v>
      </c>
      <c r="AH162" s="27" t="e">
        <f>IF(AD162="",NA(),AE162+Form!$B$9*AG162/1.128)</f>
        <v>#REF!</v>
      </c>
      <c r="AI162" s="27" t="e">
        <f>IF(AD162="",NA(),AE162-Form!$B$9*AG162/1.128)</f>
        <v>#REF!</v>
      </c>
      <c r="AJ162" s="27" t="e">
        <f t="shared" si="93"/>
        <v>#REF!</v>
      </c>
      <c r="AK162" s="26" t="e">
        <f t="shared" si="84"/>
        <v>#REF!</v>
      </c>
      <c r="AL162" s="26" t="e">
        <f t="shared" si="85"/>
        <v>#REF!</v>
      </c>
      <c r="AM162" s="28" t="e">
        <f>IF(Form!#REF!="","",Form!#REF!)</f>
        <v>#REF!</v>
      </c>
      <c r="AN162" s="27" t="e">
        <f>VLOOKUP(B162,Table5[],24,FALSE)</f>
        <v>#REF!</v>
      </c>
      <c r="AO162" s="26" t="e">
        <f t="shared" si="86"/>
        <v>#REF!</v>
      </c>
      <c r="AP162" s="27" t="e">
        <f>VLOOKUP(B162,Table5[],25,FALSE)</f>
        <v>#REF!</v>
      </c>
      <c r="AQ162" s="27" t="e">
        <f>IF(AM162="",NA(),AN162+Form!$B$9*AP162/1.128)</f>
        <v>#REF!</v>
      </c>
      <c r="AR162" s="27" t="e">
        <f>IF(AM162="",NA(),AN162-Form!$B$9*AP162/1.128)</f>
        <v>#REF!</v>
      </c>
      <c r="AS162" s="27" t="e">
        <f t="shared" si="94"/>
        <v>#REF!</v>
      </c>
      <c r="AT162" s="26" t="e">
        <f t="shared" si="87"/>
        <v>#REF!</v>
      </c>
      <c r="AU162" s="27" t="e">
        <f>VLOOKUP(B162,Table5[],2,FALSE)</f>
        <v>#REF!</v>
      </c>
      <c r="AV162" s="27" t="e">
        <f>VLOOKUP(B162,Table5[],3,FALSE)</f>
        <v>#REF!</v>
      </c>
      <c r="AW162" s="29" t="e">
        <f>IF(Form!#REF!="","",Form!#REF!)</f>
        <v>#REF!</v>
      </c>
    </row>
    <row r="163" spans="1:49">
      <c r="A163" s="26" t="e">
        <f>IF(Form!#REF!="","",Form!#REF!)</f>
        <v>#REF!</v>
      </c>
      <c r="B163" s="26" t="e">
        <f>IF(Form!#REF!="","",Form!#REF!)</f>
        <v>#REF!</v>
      </c>
      <c r="C163" s="26" t="e">
        <f>IF(Form!#REF!="","",Form!#REF!)</f>
        <v>#REF!</v>
      </c>
      <c r="D163" s="27" t="e">
        <f>VLOOKUP(B163,Table5[],4,FALSE)</f>
        <v>#REF!</v>
      </c>
      <c r="E163" s="26" t="e">
        <f t="shared" ref="E163:E194" si="95">IF(OR(C163="",$B163&lt;&gt;$B162),"",IF(AND(C162="",$B163=$B161),ABS(C163-C161),ABS(C163-C162)))</f>
        <v>#REF!</v>
      </c>
      <c r="F163" s="27" t="e">
        <f>VLOOKUP(B163,Table5[],5,FALSE)</f>
        <v>#REF!</v>
      </c>
      <c r="G163" s="27" t="e">
        <f>IF(C163="",NA(),D163+Form!$B$9*F163/1.128)</f>
        <v>#REF!</v>
      </c>
      <c r="H163" s="27" t="e">
        <f>IF(C163="",NA(),D163-Form!$B$9*F163/1.128)</f>
        <v>#REF!</v>
      </c>
      <c r="I163" s="27" t="e">
        <f t="shared" si="88"/>
        <v>#REF!</v>
      </c>
      <c r="J163" s="26" t="e">
        <f t="shared" si="89"/>
        <v>#REF!</v>
      </c>
      <c r="K163" s="26" t="e">
        <f t="shared" ref="K163:K194" si="96">IF(OR(L163="",C163=""),"",L163-C163)</f>
        <v>#REF!</v>
      </c>
      <c r="L163" s="28" t="e">
        <f>IF(Form!#REF!="","",Form!#REF!)</f>
        <v>#REF!</v>
      </c>
      <c r="M163" s="27" t="e">
        <f>VLOOKUP(B163,Table5[],9,FALSE)</f>
        <v>#REF!</v>
      </c>
      <c r="N163" s="26" t="e">
        <f t="shared" ref="N163:N194" si="97">IF(OR(L163="",$B163&lt;&gt;$B162),"",IF(AND(L162="",$B163=$B161),ABS(L163-L161),ABS(L163-L162)))</f>
        <v>#REF!</v>
      </c>
      <c r="O163" s="27" t="e">
        <f>VLOOKUP(B163,Table5[],10,FALSE)</f>
        <v>#REF!</v>
      </c>
      <c r="P163" s="27" t="e">
        <f>IF(L163="",NA(),M163+Form!$B$9*O163/1.128)</f>
        <v>#REF!</v>
      </c>
      <c r="Q163" s="27" t="e">
        <f>IF(L163="",NA(),M163-Form!$B$9*O163/1.128)</f>
        <v>#REF!</v>
      </c>
      <c r="R163" s="27" t="e">
        <f t="shared" si="90"/>
        <v>#REF!</v>
      </c>
      <c r="S163" s="26" t="e">
        <f t="shared" si="91"/>
        <v>#REF!</v>
      </c>
      <c r="T163" s="26" t="e">
        <f t="shared" ref="T163:T194" si="98">IF(OR(U163="",L163=""),"",U163-L163)</f>
        <v>#REF!</v>
      </c>
      <c r="U163" s="28" t="e">
        <f>IF(Form!#REF!="","",Form!#REF!)</f>
        <v>#REF!</v>
      </c>
      <c r="V163" s="27" t="e">
        <f>VLOOKUP(B163,Table5[],14,FALSE)</f>
        <v>#REF!</v>
      </c>
      <c r="W163" s="26" t="e">
        <f t="shared" ref="W163:W194" si="99">IF(OR(U163="",$B163&lt;&gt;$B162),"",IF(AND(U162="",$B163=$B161),ABS(U163-U161),ABS(U163-U162)))</f>
        <v>#REF!</v>
      </c>
      <c r="X163" s="27" t="e">
        <f>VLOOKUP(B163,Table5[],15,FALSE)</f>
        <v>#REF!</v>
      </c>
      <c r="Y163" s="27" t="e">
        <f>IF(U163="",NA(),V163+Form!$B$9*X163/1.128)</f>
        <v>#REF!</v>
      </c>
      <c r="Z163" s="27" t="e">
        <f>IF(U163="",NA(),V163-Form!$B$9*X163/1.128)</f>
        <v>#REF!</v>
      </c>
      <c r="AA163" s="27" t="e">
        <f t="shared" si="92"/>
        <v>#REF!</v>
      </c>
      <c r="AB163" s="26" t="e">
        <f t="shared" ref="AB163:AB194" si="100">IF(U163="","",0)</f>
        <v>#REF!</v>
      </c>
      <c r="AC163" s="26" t="e">
        <f t="shared" ref="AC163:AC194" si="101">IF(OR(AD163="",U163=""),"",AD163-U163)</f>
        <v>#REF!</v>
      </c>
      <c r="AD163" s="28" t="e">
        <f>IF(Form!#REF!="","",Form!#REF!)</f>
        <v>#REF!</v>
      </c>
      <c r="AE163" s="27" t="e">
        <f>VLOOKUP(B163,Table5[],19,FALSE)</f>
        <v>#REF!</v>
      </c>
      <c r="AF163" s="26" t="e">
        <f t="shared" ref="AF163:AF194" si="102">IF(OR(AD163="",$B163&lt;&gt;$B162),"",IF(AND(AD162="",$B163=$B161),ABS(AD163-AD161),ABS(AD163-AD162)))</f>
        <v>#REF!</v>
      </c>
      <c r="AG163" s="27" t="e">
        <f>VLOOKUP(B163,Table5[],20,FALSE)</f>
        <v>#REF!</v>
      </c>
      <c r="AH163" s="27" t="e">
        <f>IF(AD163="",NA(),AE163+Form!$B$9*AG163/1.128)</f>
        <v>#REF!</v>
      </c>
      <c r="AI163" s="27" t="e">
        <f>IF(AD163="",NA(),AE163-Form!$B$9*AG163/1.128)</f>
        <v>#REF!</v>
      </c>
      <c r="AJ163" s="27" t="e">
        <f t="shared" si="93"/>
        <v>#REF!</v>
      </c>
      <c r="AK163" s="26" t="e">
        <f t="shared" ref="AK163:AK194" si="103">IF(AD163="",NA(),0)</f>
        <v>#REF!</v>
      </c>
      <c r="AL163" s="26" t="e">
        <f t="shared" ref="AL163:AL194" si="104">IF(OR(AM163="",AD163=""),"",AM163-AD163)</f>
        <v>#REF!</v>
      </c>
      <c r="AM163" s="28" t="e">
        <f>IF(Form!#REF!="","",Form!#REF!)</f>
        <v>#REF!</v>
      </c>
      <c r="AN163" s="27" t="e">
        <f>VLOOKUP(B163,Table5[],24,FALSE)</f>
        <v>#REF!</v>
      </c>
      <c r="AO163" s="26" t="e">
        <f t="shared" ref="AO163:AO194" si="105">IF(OR(AM163="",AM162="",$B163&lt;&gt;$B162),"",ABS(AM163-AM162))</f>
        <v>#REF!</v>
      </c>
      <c r="AP163" s="27" t="e">
        <f>VLOOKUP(B163,Table5[],25,FALSE)</f>
        <v>#REF!</v>
      </c>
      <c r="AQ163" s="27" t="e">
        <f>IF(AM163="",NA(),AN163+Form!$B$9*AP163/1.128)</f>
        <v>#REF!</v>
      </c>
      <c r="AR163" s="27" t="e">
        <f>IF(AM163="",NA(),AN163-Form!$B$9*AP163/1.128)</f>
        <v>#REF!</v>
      </c>
      <c r="AS163" s="27" t="e">
        <f t="shared" si="94"/>
        <v>#REF!</v>
      </c>
      <c r="AT163" s="26" t="e">
        <f t="shared" ref="AT163:AT194" si="106">IF(AM163="","",0)</f>
        <v>#REF!</v>
      </c>
      <c r="AU163" s="27" t="e">
        <f>VLOOKUP(B163,Table5[],2,FALSE)</f>
        <v>#REF!</v>
      </c>
      <c r="AV163" s="27" t="e">
        <f>VLOOKUP(B163,Table5[],3,FALSE)</f>
        <v>#REF!</v>
      </c>
      <c r="AW163" s="29" t="e">
        <f>IF(Form!#REF!="","",Form!#REF!)</f>
        <v>#REF!</v>
      </c>
    </row>
    <row r="164" spans="1:49">
      <c r="A164" s="26" t="e">
        <f>IF(Form!#REF!="","",Form!#REF!)</f>
        <v>#REF!</v>
      </c>
      <c r="B164" s="26" t="e">
        <f>IF(Form!#REF!="","",Form!#REF!)</f>
        <v>#REF!</v>
      </c>
      <c r="C164" s="26" t="e">
        <f>IF(Form!#REF!="","",Form!#REF!)</f>
        <v>#REF!</v>
      </c>
      <c r="D164" s="27" t="e">
        <f>VLOOKUP(B164,Table5[],4,FALSE)</f>
        <v>#REF!</v>
      </c>
      <c r="E164" s="26" t="e">
        <f t="shared" si="95"/>
        <v>#REF!</v>
      </c>
      <c r="F164" s="27" t="e">
        <f>VLOOKUP(B164,Table5[],5,FALSE)</f>
        <v>#REF!</v>
      </c>
      <c r="G164" s="27" t="e">
        <f>IF(C164="",NA(),D164+Form!$B$9*F164/1.128)</f>
        <v>#REF!</v>
      </c>
      <c r="H164" s="27" t="e">
        <f>IF(C164="",NA(),D164-Form!$B$9*F164/1.128)</f>
        <v>#REF!</v>
      </c>
      <c r="I164" s="27" t="e">
        <f t="shared" ref="I164:I200" si="107">IF(C164="",NA(),3.267*F164)</f>
        <v>#REF!</v>
      </c>
      <c r="J164" s="26" t="e">
        <f t="shared" ref="J164:J200" si="108">IF(C164="",NA(),0)</f>
        <v>#REF!</v>
      </c>
      <c r="K164" s="26" t="e">
        <f t="shared" si="96"/>
        <v>#REF!</v>
      </c>
      <c r="L164" s="28" t="e">
        <f>IF(Form!#REF!="","",Form!#REF!)</f>
        <v>#REF!</v>
      </c>
      <c r="M164" s="27" t="e">
        <f>VLOOKUP(B164,Table5[],9,FALSE)</f>
        <v>#REF!</v>
      </c>
      <c r="N164" s="26" t="e">
        <f t="shared" si="97"/>
        <v>#REF!</v>
      </c>
      <c r="O164" s="27" t="e">
        <f>VLOOKUP(B164,Table5[],10,FALSE)</f>
        <v>#REF!</v>
      </c>
      <c r="P164" s="27" t="e">
        <f>IF(L164="",NA(),M164+Form!$B$9*O164/1.128)</f>
        <v>#REF!</v>
      </c>
      <c r="Q164" s="27" t="e">
        <f>IF(L164="",NA(),M164-Form!$B$9*O164/1.128)</f>
        <v>#REF!</v>
      </c>
      <c r="R164" s="27" t="e">
        <f t="shared" ref="R164:R200" si="109">IF(L164=0,NA(),3.267*O164)</f>
        <v>#REF!</v>
      </c>
      <c r="S164" s="26" t="e">
        <f t="shared" ref="S164:S200" si="110">IF(L164="",NA(),0)</f>
        <v>#REF!</v>
      </c>
      <c r="T164" s="26" t="e">
        <f t="shared" si="98"/>
        <v>#REF!</v>
      </c>
      <c r="U164" s="28" t="e">
        <f>IF(Form!#REF!="","",Form!#REF!)</f>
        <v>#REF!</v>
      </c>
      <c r="V164" s="27" t="e">
        <f>VLOOKUP(B164,Table5[],14,FALSE)</f>
        <v>#REF!</v>
      </c>
      <c r="W164" s="26" t="e">
        <f t="shared" si="99"/>
        <v>#REF!</v>
      </c>
      <c r="X164" s="27" t="e">
        <f>VLOOKUP(B164,Table5[],15,FALSE)</f>
        <v>#REF!</v>
      </c>
      <c r="Y164" s="27" t="e">
        <f>IF(U164="",NA(),V164+Form!$B$9*X164/1.128)</f>
        <v>#REF!</v>
      </c>
      <c r="Z164" s="27" t="e">
        <f>IF(U164="",NA(),V164-Form!$B$9*X164/1.128)</f>
        <v>#REF!</v>
      </c>
      <c r="AA164" s="27" t="e">
        <f t="shared" ref="AA164:AA200" si="111">IF(U164=0,NA(),3.267*X164)</f>
        <v>#REF!</v>
      </c>
      <c r="AB164" s="26" t="e">
        <f t="shared" si="100"/>
        <v>#REF!</v>
      </c>
      <c r="AC164" s="26" t="e">
        <f t="shared" si="101"/>
        <v>#REF!</v>
      </c>
      <c r="AD164" s="28" t="e">
        <f>IF(Form!#REF!="","",Form!#REF!)</f>
        <v>#REF!</v>
      </c>
      <c r="AE164" s="27" t="e">
        <f>VLOOKUP(B164,Table5[],19,FALSE)</f>
        <v>#REF!</v>
      </c>
      <c r="AF164" s="26" t="e">
        <f t="shared" si="102"/>
        <v>#REF!</v>
      </c>
      <c r="AG164" s="27" t="e">
        <f>VLOOKUP(B164,Table5[],20,FALSE)</f>
        <v>#REF!</v>
      </c>
      <c r="AH164" s="27" t="e">
        <f>IF(AD164="",NA(),AE164+Form!$B$9*AG164/1.128)</f>
        <v>#REF!</v>
      </c>
      <c r="AI164" s="27" t="e">
        <f>IF(AD164="",NA(),AE164-Form!$B$9*AG164/1.128)</f>
        <v>#REF!</v>
      </c>
      <c r="AJ164" s="27" t="e">
        <f t="shared" ref="AJ164:AJ200" si="112">IF(AD164=0,NA(),3.267*AG164)</f>
        <v>#REF!</v>
      </c>
      <c r="AK164" s="26" t="e">
        <f t="shared" si="103"/>
        <v>#REF!</v>
      </c>
      <c r="AL164" s="26" t="e">
        <f t="shared" si="104"/>
        <v>#REF!</v>
      </c>
      <c r="AM164" s="28" t="e">
        <f>IF(Form!#REF!="","",Form!#REF!)</f>
        <v>#REF!</v>
      </c>
      <c r="AN164" s="27" t="e">
        <f>VLOOKUP(B164,Table5[],24,FALSE)</f>
        <v>#REF!</v>
      </c>
      <c r="AO164" s="26" t="e">
        <f t="shared" si="105"/>
        <v>#REF!</v>
      </c>
      <c r="AP164" s="27" t="e">
        <f>VLOOKUP(B164,Table5[],25,FALSE)</f>
        <v>#REF!</v>
      </c>
      <c r="AQ164" s="27" t="e">
        <f>IF(AM164="",NA(),AN164+Form!$B$9*AP164/1.128)</f>
        <v>#REF!</v>
      </c>
      <c r="AR164" s="27" t="e">
        <f>IF(AM164="",NA(),AN164-Form!$B$9*AP164/1.128)</f>
        <v>#REF!</v>
      </c>
      <c r="AS164" s="27" t="e">
        <f t="shared" ref="AS164:AS200" si="113">IF(AM164=0,NA(),3.267*AP164)</f>
        <v>#REF!</v>
      </c>
      <c r="AT164" s="26" t="e">
        <f t="shared" si="106"/>
        <v>#REF!</v>
      </c>
      <c r="AU164" s="27" t="e">
        <f>VLOOKUP(B164,Table5[],2,FALSE)</f>
        <v>#REF!</v>
      </c>
      <c r="AV164" s="27" t="e">
        <f>VLOOKUP(B164,Table5[],3,FALSE)</f>
        <v>#REF!</v>
      </c>
      <c r="AW164" s="29" t="e">
        <f>IF(Form!#REF!="","",Form!#REF!)</f>
        <v>#REF!</v>
      </c>
    </row>
    <row r="165" spans="1:49">
      <c r="A165" s="26" t="e">
        <f>IF(Form!#REF!="","",Form!#REF!)</f>
        <v>#REF!</v>
      </c>
      <c r="B165" s="26" t="e">
        <f>IF(Form!#REF!="","",Form!#REF!)</f>
        <v>#REF!</v>
      </c>
      <c r="C165" s="26" t="e">
        <f>IF(Form!#REF!="","",Form!#REF!)</f>
        <v>#REF!</v>
      </c>
      <c r="D165" s="27" t="e">
        <f>VLOOKUP(B165,Table5[],4,FALSE)</f>
        <v>#REF!</v>
      </c>
      <c r="E165" s="26" t="e">
        <f t="shared" si="95"/>
        <v>#REF!</v>
      </c>
      <c r="F165" s="27" t="e">
        <f>VLOOKUP(B165,Table5[],5,FALSE)</f>
        <v>#REF!</v>
      </c>
      <c r="G165" s="27" t="e">
        <f>IF(C165="",NA(),D165+Form!$B$9*F165/1.128)</f>
        <v>#REF!</v>
      </c>
      <c r="H165" s="27" t="e">
        <f>IF(C165="",NA(),D165-Form!$B$9*F165/1.128)</f>
        <v>#REF!</v>
      </c>
      <c r="I165" s="27" t="e">
        <f t="shared" si="107"/>
        <v>#REF!</v>
      </c>
      <c r="J165" s="26" t="e">
        <f t="shared" si="108"/>
        <v>#REF!</v>
      </c>
      <c r="K165" s="26" t="e">
        <f t="shared" si="96"/>
        <v>#REF!</v>
      </c>
      <c r="L165" s="28" t="e">
        <f>IF(Form!#REF!="","",Form!#REF!)</f>
        <v>#REF!</v>
      </c>
      <c r="M165" s="27" t="e">
        <f>VLOOKUP(B165,Table5[],9,FALSE)</f>
        <v>#REF!</v>
      </c>
      <c r="N165" s="26" t="e">
        <f t="shared" si="97"/>
        <v>#REF!</v>
      </c>
      <c r="O165" s="27" t="e">
        <f>VLOOKUP(B165,Table5[],10,FALSE)</f>
        <v>#REF!</v>
      </c>
      <c r="P165" s="27" t="e">
        <f>IF(L165="",NA(),M165+Form!$B$9*O165/1.128)</f>
        <v>#REF!</v>
      </c>
      <c r="Q165" s="27" t="e">
        <f>IF(L165="",NA(),M165-Form!$B$9*O165/1.128)</f>
        <v>#REF!</v>
      </c>
      <c r="R165" s="27" t="e">
        <f t="shared" si="109"/>
        <v>#REF!</v>
      </c>
      <c r="S165" s="26" t="e">
        <f t="shared" si="110"/>
        <v>#REF!</v>
      </c>
      <c r="T165" s="26" t="e">
        <f t="shared" si="98"/>
        <v>#REF!</v>
      </c>
      <c r="U165" s="28" t="e">
        <f>IF(Form!#REF!="","",Form!#REF!)</f>
        <v>#REF!</v>
      </c>
      <c r="V165" s="27" t="e">
        <f>VLOOKUP(B165,Table5[],14,FALSE)</f>
        <v>#REF!</v>
      </c>
      <c r="W165" s="26" t="e">
        <f t="shared" si="99"/>
        <v>#REF!</v>
      </c>
      <c r="X165" s="27" t="e">
        <f>VLOOKUP(B165,Table5[],15,FALSE)</f>
        <v>#REF!</v>
      </c>
      <c r="Y165" s="27" t="e">
        <f>IF(U165="",NA(),V165+Form!$B$9*X165/1.128)</f>
        <v>#REF!</v>
      </c>
      <c r="Z165" s="27" t="e">
        <f>IF(U165="",NA(),V165-Form!$B$9*X165/1.128)</f>
        <v>#REF!</v>
      </c>
      <c r="AA165" s="27" t="e">
        <f t="shared" si="111"/>
        <v>#REF!</v>
      </c>
      <c r="AB165" s="26" t="e">
        <f t="shared" si="100"/>
        <v>#REF!</v>
      </c>
      <c r="AC165" s="26" t="e">
        <f t="shared" si="101"/>
        <v>#REF!</v>
      </c>
      <c r="AD165" s="28" t="e">
        <f>IF(Form!#REF!="","",Form!#REF!)</f>
        <v>#REF!</v>
      </c>
      <c r="AE165" s="27" t="e">
        <f>VLOOKUP(B165,Table5[],19,FALSE)</f>
        <v>#REF!</v>
      </c>
      <c r="AF165" s="26" t="e">
        <f t="shared" si="102"/>
        <v>#REF!</v>
      </c>
      <c r="AG165" s="27" t="e">
        <f>VLOOKUP(B165,Table5[],20,FALSE)</f>
        <v>#REF!</v>
      </c>
      <c r="AH165" s="27" t="e">
        <f>IF(AD165="",NA(),AE165+Form!$B$9*AG165/1.128)</f>
        <v>#REF!</v>
      </c>
      <c r="AI165" s="27" t="e">
        <f>IF(AD165="",NA(),AE165-Form!$B$9*AG165/1.128)</f>
        <v>#REF!</v>
      </c>
      <c r="AJ165" s="27" t="e">
        <f t="shared" si="112"/>
        <v>#REF!</v>
      </c>
      <c r="AK165" s="26" t="e">
        <f t="shared" si="103"/>
        <v>#REF!</v>
      </c>
      <c r="AL165" s="26" t="e">
        <f t="shared" si="104"/>
        <v>#REF!</v>
      </c>
      <c r="AM165" s="28" t="e">
        <f>IF(Form!#REF!="","",Form!#REF!)</f>
        <v>#REF!</v>
      </c>
      <c r="AN165" s="27" t="e">
        <f>VLOOKUP(B165,Table5[],24,FALSE)</f>
        <v>#REF!</v>
      </c>
      <c r="AO165" s="26" t="e">
        <f t="shared" si="105"/>
        <v>#REF!</v>
      </c>
      <c r="AP165" s="27" t="e">
        <f>VLOOKUP(B165,Table5[],25,FALSE)</f>
        <v>#REF!</v>
      </c>
      <c r="AQ165" s="27" t="e">
        <f>IF(AM165="",NA(),AN165+Form!$B$9*AP165/1.128)</f>
        <v>#REF!</v>
      </c>
      <c r="AR165" s="27" t="e">
        <f>IF(AM165="",NA(),AN165-Form!$B$9*AP165/1.128)</f>
        <v>#REF!</v>
      </c>
      <c r="AS165" s="27" t="e">
        <f t="shared" si="113"/>
        <v>#REF!</v>
      </c>
      <c r="AT165" s="26" t="e">
        <f t="shared" si="106"/>
        <v>#REF!</v>
      </c>
      <c r="AU165" s="27" t="e">
        <f>VLOOKUP(B165,Table5[],2,FALSE)</f>
        <v>#REF!</v>
      </c>
      <c r="AV165" s="27" t="e">
        <f>VLOOKUP(B165,Table5[],3,FALSE)</f>
        <v>#REF!</v>
      </c>
      <c r="AW165" s="29" t="e">
        <f>IF(Form!#REF!="","",Form!#REF!)</f>
        <v>#REF!</v>
      </c>
    </row>
    <row r="166" spans="1:49">
      <c r="A166" s="26" t="e">
        <f>IF(Form!#REF!="","",Form!#REF!)</f>
        <v>#REF!</v>
      </c>
      <c r="B166" s="26" t="e">
        <f>IF(Form!#REF!="","",Form!#REF!)</f>
        <v>#REF!</v>
      </c>
      <c r="C166" s="26" t="e">
        <f>IF(Form!#REF!="","",Form!#REF!)</f>
        <v>#REF!</v>
      </c>
      <c r="D166" s="27" t="e">
        <f>VLOOKUP(B166,Table5[],4,FALSE)</f>
        <v>#REF!</v>
      </c>
      <c r="E166" s="26" t="e">
        <f t="shared" si="95"/>
        <v>#REF!</v>
      </c>
      <c r="F166" s="27" t="e">
        <f>VLOOKUP(B166,Table5[],5,FALSE)</f>
        <v>#REF!</v>
      </c>
      <c r="G166" s="27" t="e">
        <f>IF(C166="",NA(),D166+Form!$B$9*F166/1.128)</f>
        <v>#REF!</v>
      </c>
      <c r="H166" s="27" t="e">
        <f>IF(C166="",NA(),D166-Form!$B$9*F166/1.128)</f>
        <v>#REF!</v>
      </c>
      <c r="I166" s="27" t="e">
        <f t="shared" si="107"/>
        <v>#REF!</v>
      </c>
      <c r="J166" s="26" t="e">
        <f t="shared" si="108"/>
        <v>#REF!</v>
      </c>
      <c r="K166" s="26" t="e">
        <f t="shared" si="96"/>
        <v>#REF!</v>
      </c>
      <c r="L166" s="28" t="e">
        <f>IF(Form!#REF!="","",Form!#REF!)</f>
        <v>#REF!</v>
      </c>
      <c r="M166" s="27" t="e">
        <f>VLOOKUP(B166,Table5[],9,FALSE)</f>
        <v>#REF!</v>
      </c>
      <c r="N166" s="26" t="e">
        <f t="shared" si="97"/>
        <v>#REF!</v>
      </c>
      <c r="O166" s="27" t="e">
        <f>VLOOKUP(B166,Table5[],10,FALSE)</f>
        <v>#REF!</v>
      </c>
      <c r="P166" s="27" t="e">
        <f>IF(L166="",NA(),M166+Form!$B$9*O166/1.128)</f>
        <v>#REF!</v>
      </c>
      <c r="Q166" s="27" t="e">
        <f>IF(L166="",NA(),M166-Form!$B$9*O166/1.128)</f>
        <v>#REF!</v>
      </c>
      <c r="R166" s="27" t="e">
        <f t="shared" si="109"/>
        <v>#REF!</v>
      </c>
      <c r="S166" s="26" t="e">
        <f t="shared" si="110"/>
        <v>#REF!</v>
      </c>
      <c r="T166" s="26" t="e">
        <f t="shared" si="98"/>
        <v>#REF!</v>
      </c>
      <c r="U166" s="28" t="e">
        <f>IF(Form!#REF!="","",Form!#REF!)</f>
        <v>#REF!</v>
      </c>
      <c r="V166" s="27" t="e">
        <f>VLOOKUP(B166,Table5[],14,FALSE)</f>
        <v>#REF!</v>
      </c>
      <c r="W166" s="26" t="e">
        <f t="shared" si="99"/>
        <v>#REF!</v>
      </c>
      <c r="X166" s="27" t="e">
        <f>VLOOKUP(B166,Table5[],15,FALSE)</f>
        <v>#REF!</v>
      </c>
      <c r="Y166" s="27" t="e">
        <f>IF(U166="",NA(),V166+Form!$B$9*X166/1.128)</f>
        <v>#REF!</v>
      </c>
      <c r="Z166" s="27" t="e">
        <f>IF(U166="",NA(),V166-Form!$B$9*X166/1.128)</f>
        <v>#REF!</v>
      </c>
      <c r="AA166" s="27" t="e">
        <f t="shared" si="111"/>
        <v>#REF!</v>
      </c>
      <c r="AB166" s="26" t="e">
        <f t="shared" si="100"/>
        <v>#REF!</v>
      </c>
      <c r="AC166" s="26" t="e">
        <f t="shared" si="101"/>
        <v>#REF!</v>
      </c>
      <c r="AD166" s="28" t="e">
        <f>IF(Form!#REF!="","",Form!#REF!)</f>
        <v>#REF!</v>
      </c>
      <c r="AE166" s="27" t="e">
        <f>VLOOKUP(B166,Table5[],19,FALSE)</f>
        <v>#REF!</v>
      </c>
      <c r="AF166" s="26" t="e">
        <f t="shared" si="102"/>
        <v>#REF!</v>
      </c>
      <c r="AG166" s="27" t="e">
        <f>VLOOKUP(B166,Table5[],20,FALSE)</f>
        <v>#REF!</v>
      </c>
      <c r="AH166" s="27" t="e">
        <f>IF(AD166="",NA(),AE166+Form!$B$9*AG166/1.128)</f>
        <v>#REF!</v>
      </c>
      <c r="AI166" s="27" t="e">
        <f>IF(AD166="",NA(),AE166-Form!$B$9*AG166/1.128)</f>
        <v>#REF!</v>
      </c>
      <c r="AJ166" s="27" t="e">
        <f t="shared" si="112"/>
        <v>#REF!</v>
      </c>
      <c r="AK166" s="26" t="e">
        <f t="shared" si="103"/>
        <v>#REF!</v>
      </c>
      <c r="AL166" s="26" t="e">
        <f t="shared" si="104"/>
        <v>#REF!</v>
      </c>
      <c r="AM166" s="28" t="e">
        <f>IF(Form!#REF!="","",Form!#REF!)</f>
        <v>#REF!</v>
      </c>
      <c r="AN166" s="27" t="e">
        <f>VLOOKUP(B166,Table5[],24,FALSE)</f>
        <v>#REF!</v>
      </c>
      <c r="AO166" s="26" t="e">
        <f t="shared" si="105"/>
        <v>#REF!</v>
      </c>
      <c r="AP166" s="27" t="e">
        <f>VLOOKUP(B166,Table5[],25,FALSE)</f>
        <v>#REF!</v>
      </c>
      <c r="AQ166" s="27" t="e">
        <f>IF(AM166="",NA(),AN166+Form!$B$9*AP166/1.128)</f>
        <v>#REF!</v>
      </c>
      <c r="AR166" s="27" t="e">
        <f>IF(AM166="",NA(),AN166-Form!$B$9*AP166/1.128)</f>
        <v>#REF!</v>
      </c>
      <c r="AS166" s="27" t="e">
        <f t="shared" si="113"/>
        <v>#REF!</v>
      </c>
      <c r="AT166" s="26" t="e">
        <f t="shared" si="106"/>
        <v>#REF!</v>
      </c>
      <c r="AU166" s="27" t="e">
        <f>VLOOKUP(B166,Table5[],2,FALSE)</f>
        <v>#REF!</v>
      </c>
      <c r="AV166" s="27" t="e">
        <f>VLOOKUP(B166,Table5[],3,FALSE)</f>
        <v>#REF!</v>
      </c>
      <c r="AW166" s="29" t="e">
        <f>IF(Form!#REF!="","",Form!#REF!)</f>
        <v>#REF!</v>
      </c>
    </row>
    <row r="167" spans="1:49">
      <c r="A167" s="26" t="e">
        <f>IF(Form!#REF!="","",Form!#REF!)</f>
        <v>#REF!</v>
      </c>
      <c r="B167" s="26" t="e">
        <f>IF(Form!#REF!="","",Form!#REF!)</f>
        <v>#REF!</v>
      </c>
      <c r="C167" s="26" t="e">
        <f>IF(Form!#REF!="","",Form!#REF!)</f>
        <v>#REF!</v>
      </c>
      <c r="D167" s="27" t="e">
        <f>VLOOKUP(B167,Table5[],4,FALSE)</f>
        <v>#REF!</v>
      </c>
      <c r="E167" s="26" t="e">
        <f t="shared" si="95"/>
        <v>#REF!</v>
      </c>
      <c r="F167" s="27" t="e">
        <f>VLOOKUP(B167,Table5[],5,FALSE)</f>
        <v>#REF!</v>
      </c>
      <c r="G167" s="27" t="e">
        <f>IF(C167="",NA(),D167+Form!$B$9*F167/1.128)</f>
        <v>#REF!</v>
      </c>
      <c r="H167" s="27" t="e">
        <f>IF(C167="",NA(),D167-Form!$B$9*F167/1.128)</f>
        <v>#REF!</v>
      </c>
      <c r="I167" s="27" t="e">
        <f t="shared" si="107"/>
        <v>#REF!</v>
      </c>
      <c r="J167" s="26" t="e">
        <f t="shared" si="108"/>
        <v>#REF!</v>
      </c>
      <c r="K167" s="26" t="e">
        <f t="shared" si="96"/>
        <v>#REF!</v>
      </c>
      <c r="L167" s="28" t="e">
        <f>IF(Form!#REF!="","",Form!#REF!)</f>
        <v>#REF!</v>
      </c>
      <c r="M167" s="27" t="e">
        <f>VLOOKUP(B167,Table5[],9,FALSE)</f>
        <v>#REF!</v>
      </c>
      <c r="N167" s="26" t="e">
        <f t="shared" si="97"/>
        <v>#REF!</v>
      </c>
      <c r="O167" s="27" t="e">
        <f>VLOOKUP(B167,Table5[],10,FALSE)</f>
        <v>#REF!</v>
      </c>
      <c r="P167" s="27" t="e">
        <f>IF(L167="",NA(),M167+Form!$B$9*O167/1.128)</f>
        <v>#REF!</v>
      </c>
      <c r="Q167" s="27" t="e">
        <f>IF(L167="",NA(),M167-Form!$B$9*O167/1.128)</f>
        <v>#REF!</v>
      </c>
      <c r="R167" s="27" t="e">
        <f t="shared" si="109"/>
        <v>#REF!</v>
      </c>
      <c r="S167" s="26" t="e">
        <f t="shared" si="110"/>
        <v>#REF!</v>
      </c>
      <c r="T167" s="26" t="e">
        <f t="shared" si="98"/>
        <v>#REF!</v>
      </c>
      <c r="U167" s="28" t="e">
        <f>IF(Form!#REF!="","",Form!#REF!)</f>
        <v>#REF!</v>
      </c>
      <c r="V167" s="27" t="e">
        <f>VLOOKUP(B167,Table5[],14,FALSE)</f>
        <v>#REF!</v>
      </c>
      <c r="W167" s="26" t="e">
        <f t="shared" si="99"/>
        <v>#REF!</v>
      </c>
      <c r="X167" s="27" t="e">
        <f>VLOOKUP(B167,Table5[],15,FALSE)</f>
        <v>#REF!</v>
      </c>
      <c r="Y167" s="27" t="e">
        <f>IF(U167="",NA(),V167+Form!$B$9*X167/1.128)</f>
        <v>#REF!</v>
      </c>
      <c r="Z167" s="27" t="e">
        <f>IF(U167="",NA(),V167-Form!$B$9*X167/1.128)</f>
        <v>#REF!</v>
      </c>
      <c r="AA167" s="27" t="e">
        <f t="shared" si="111"/>
        <v>#REF!</v>
      </c>
      <c r="AB167" s="26" t="e">
        <f t="shared" si="100"/>
        <v>#REF!</v>
      </c>
      <c r="AC167" s="26" t="e">
        <f t="shared" si="101"/>
        <v>#REF!</v>
      </c>
      <c r="AD167" s="28" t="e">
        <f>IF(Form!#REF!="","",Form!#REF!)</f>
        <v>#REF!</v>
      </c>
      <c r="AE167" s="27" t="e">
        <f>VLOOKUP(B167,Table5[],19,FALSE)</f>
        <v>#REF!</v>
      </c>
      <c r="AF167" s="26" t="e">
        <f t="shared" si="102"/>
        <v>#REF!</v>
      </c>
      <c r="AG167" s="27" t="e">
        <f>VLOOKUP(B167,Table5[],20,FALSE)</f>
        <v>#REF!</v>
      </c>
      <c r="AH167" s="27" t="e">
        <f>IF(AD167="",NA(),AE167+Form!$B$9*AG167/1.128)</f>
        <v>#REF!</v>
      </c>
      <c r="AI167" s="27" t="e">
        <f>IF(AD167="",NA(),AE167-Form!$B$9*AG167/1.128)</f>
        <v>#REF!</v>
      </c>
      <c r="AJ167" s="27" t="e">
        <f t="shared" si="112"/>
        <v>#REF!</v>
      </c>
      <c r="AK167" s="26" t="e">
        <f t="shared" si="103"/>
        <v>#REF!</v>
      </c>
      <c r="AL167" s="26" t="e">
        <f t="shared" si="104"/>
        <v>#REF!</v>
      </c>
      <c r="AM167" s="28" t="e">
        <f>IF(Form!#REF!="","",Form!#REF!)</f>
        <v>#REF!</v>
      </c>
      <c r="AN167" s="27" t="e">
        <f>VLOOKUP(B167,Table5[],24,FALSE)</f>
        <v>#REF!</v>
      </c>
      <c r="AO167" s="26" t="e">
        <f t="shared" si="105"/>
        <v>#REF!</v>
      </c>
      <c r="AP167" s="27" t="e">
        <f>VLOOKUP(B167,Table5[],25,FALSE)</f>
        <v>#REF!</v>
      </c>
      <c r="AQ167" s="27" t="e">
        <f>IF(AM167="",NA(),AN167+Form!$B$9*AP167/1.128)</f>
        <v>#REF!</v>
      </c>
      <c r="AR167" s="27" t="e">
        <f>IF(AM167="",NA(),AN167-Form!$B$9*AP167/1.128)</f>
        <v>#REF!</v>
      </c>
      <c r="AS167" s="27" t="e">
        <f t="shared" si="113"/>
        <v>#REF!</v>
      </c>
      <c r="AT167" s="26" t="e">
        <f t="shared" si="106"/>
        <v>#REF!</v>
      </c>
      <c r="AU167" s="27" t="e">
        <f>VLOOKUP(B167,Table5[],2,FALSE)</f>
        <v>#REF!</v>
      </c>
      <c r="AV167" s="27" t="e">
        <f>VLOOKUP(B167,Table5[],3,FALSE)</f>
        <v>#REF!</v>
      </c>
      <c r="AW167" s="29" t="e">
        <f>IF(Form!#REF!="","",Form!#REF!)</f>
        <v>#REF!</v>
      </c>
    </row>
    <row r="168" spans="1:49">
      <c r="A168" s="26" t="e">
        <f>IF(Form!#REF!="","",Form!#REF!)</f>
        <v>#REF!</v>
      </c>
      <c r="B168" s="26" t="e">
        <f>IF(Form!#REF!="","",Form!#REF!)</f>
        <v>#REF!</v>
      </c>
      <c r="C168" s="26" t="e">
        <f>IF(Form!#REF!="","",Form!#REF!)</f>
        <v>#REF!</v>
      </c>
      <c r="D168" s="27" t="e">
        <f>VLOOKUP(B168,Table5[],4,FALSE)</f>
        <v>#REF!</v>
      </c>
      <c r="E168" s="26" t="e">
        <f t="shared" si="95"/>
        <v>#REF!</v>
      </c>
      <c r="F168" s="27" t="e">
        <f>VLOOKUP(B168,Table5[],5,FALSE)</f>
        <v>#REF!</v>
      </c>
      <c r="G168" s="27" t="e">
        <f>IF(C168="",NA(),D168+Form!$B$9*F168/1.128)</f>
        <v>#REF!</v>
      </c>
      <c r="H168" s="27" t="e">
        <f>IF(C168="",NA(),D168-Form!$B$9*F168/1.128)</f>
        <v>#REF!</v>
      </c>
      <c r="I168" s="27" t="e">
        <f t="shared" si="107"/>
        <v>#REF!</v>
      </c>
      <c r="J168" s="26" t="e">
        <f t="shared" si="108"/>
        <v>#REF!</v>
      </c>
      <c r="K168" s="26" t="e">
        <f t="shared" si="96"/>
        <v>#REF!</v>
      </c>
      <c r="L168" s="28" t="e">
        <f>IF(Form!#REF!="","",Form!#REF!)</f>
        <v>#REF!</v>
      </c>
      <c r="M168" s="27" t="e">
        <f>VLOOKUP(B168,Table5[],9,FALSE)</f>
        <v>#REF!</v>
      </c>
      <c r="N168" s="26" t="e">
        <f t="shared" si="97"/>
        <v>#REF!</v>
      </c>
      <c r="O168" s="27" t="e">
        <f>VLOOKUP(B168,Table5[],10,FALSE)</f>
        <v>#REF!</v>
      </c>
      <c r="P168" s="27" t="e">
        <f>IF(L168="",NA(),M168+Form!$B$9*O168/1.128)</f>
        <v>#REF!</v>
      </c>
      <c r="Q168" s="27" t="e">
        <f>IF(L168="",NA(),M168-Form!$B$9*O168/1.128)</f>
        <v>#REF!</v>
      </c>
      <c r="R168" s="27" t="e">
        <f t="shared" si="109"/>
        <v>#REF!</v>
      </c>
      <c r="S168" s="26" t="e">
        <f t="shared" si="110"/>
        <v>#REF!</v>
      </c>
      <c r="T168" s="26" t="e">
        <f t="shared" si="98"/>
        <v>#REF!</v>
      </c>
      <c r="U168" s="28" t="e">
        <f>IF(Form!#REF!="","",Form!#REF!)</f>
        <v>#REF!</v>
      </c>
      <c r="V168" s="27" t="e">
        <f>VLOOKUP(B168,Table5[],14,FALSE)</f>
        <v>#REF!</v>
      </c>
      <c r="W168" s="26" t="e">
        <f t="shared" si="99"/>
        <v>#REF!</v>
      </c>
      <c r="X168" s="27" t="e">
        <f>VLOOKUP(B168,Table5[],15,FALSE)</f>
        <v>#REF!</v>
      </c>
      <c r="Y168" s="27" t="e">
        <f>IF(U168="",NA(),V168+Form!$B$9*X168/1.128)</f>
        <v>#REF!</v>
      </c>
      <c r="Z168" s="27" t="e">
        <f>IF(U168="",NA(),V168-Form!$B$9*X168/1.128)</f>
        <v>#REF!</v>
      </c>
      <c r="AA168" s="27" t="e">
        <f t="shared" si="111"/>
        <v>#REF!</v>
      </c>
      <c r="AB168" s="26" t="e">
        <f t="shared" si="100"/>
        <v>#REF!</v>
      </c>
      <c r="AC168" s="26" t="e">
        <f t="shared" si="101"/>
        <v>#REF!</v>
      </c>
      <c r="AD168" s="28" t="e">
        <f>IF(Form!#REF!="","",Form!#REF!)</f>
        <v>#REF!</v>
      </c>
      <c r="AE168" s="27" t="e">
        <f>VLOOKUP(B168,Table5[],19,FALSE)</f>
        <v>#REF!</v>
      </c>
      <c r="AF168" s="26" t="e">
        <f t="shared" si="102"/>
        <v>#REF!</v>
      </c>
      <c r="AG168" s="27" t="e">
        <f>VLOOKUP(B168,Table5[],20,FALSE)</f>
        <v>#REF!</v>
      </c>
      <c r="AH168" s="27" t="e">
        <f>IF(AD168="",NA(),AE168+Form!$B$9*AG168/1.128)</f>
        <v>#REF!</v>
      </c>
      <c r="AI168" s="27" t="e">
        <f>IF(AD168="",NA(),AE168-Form!$B$9*AG168/1.128)</f>
        <v>#REF!</v>
      </c>
      <c r="AJ168" s="27" t="e">
        <f t="shared" si="112"/>
        <v>#REF!</v>
      </c>
      <c r="AK168" s="26" t="e">
        <f t="shared" si="103"/>
        <v>#REF!</v>
      </c>
      <c r="AL168" s="26" t="e">
        <f t="shared" si="104"/>
        <v>#REF!</v>
      </c>
      <c r="AM168" s="28" t="e">
        <f>IF(Form!#REF!="","",Form!#REF!)</f>
        <v>#REF!</v>
      </c>
      <c r="AN168" s="27" t="e">
        <f>VLOOKUP(B168,Table5[],24,FALSE)</f>
        <v>#REF!</v>
      </c>
      <c r="AO168" s="26" t="e">
        <f t="shared" si="105"/>
        <v>#REF!</v>
      </c>
      <c r="AP168" s="27" t="e">
        <f>VLOOKUP(B168,Table5[],25,FALSE)</f>
        <v>#REF!</v>
      </c>
      <c r="AQ168" s="27" t="e">
        <f>IF(AM168="",NA(),AN168+Form!$B$9*AP168/1.128)</f>
        <v>#REF!</v>
      </c>
      <c r="AR168" s="27" t="e">
        <f>IF(AM168="",NA(),AN168-Form!$B$9*AP168/1.128)</f>
        <v>#REF!</v>
      </c>
      <c r="AS168" s="27" t="e">
        <f t="shared" si="113"/>
        <v>#REF!</v>
      </c>
      <c r="AT168" s="26" t="e">
        <f t="shared" si="106"/>
        <v>#REF!</v>
      </c>
      <c r="AU168" s="27" t="e">
        <f>VLOOKUP(B168,Table5[],2,FALSE)</f>
        <v>#REF!</v>
      </c>
      <c r="AV168" s="27" t="e">
        <f>VLOOKUP(B168,Table5[],3,FALSE)</f>
        <v>#REF!</v>
      </c>
      <c r="AW168" s="29" t="e">
        <f>IF(Form!#REF!="","",Form!#REF!)</f>
        <v>#REF!</v>
      </c>
    </row>
    <row r="169" spans="1:49">
      <c r="A169" s="26" t="e">
        <f>IF(Form!#REF!="","",Form!#REF!)</f>
        <v>#REF!</v>
      </c>
      <c r="B169" s="26" t="e">
        <f>IF(Form!#REF!="","",Form!#REF!)</f>
        <v>#REF!</v>
      </c>
      <c r="C169" s="26" t="e">
        <f>IF(Form!#REF!="","",Form!#REF!)</f>
        <v>#REF!</v>
      </c>
      <c r="D169" s="27" t="e">
        <f>VLOOKUP(B169,Table5[],4,FALSE)</f>
        <v>#REF!</v>
      </c>
      <c r="E169" s="26" t="e">
        <f t="shared" si="95"/>
        <v>#REF!</v>
      </c>
      <c r="F169" s="27" t="e">
        <f>VLOOKUP(B169,Table5[],5,FALSE)</f>
        <v>#REF!</v>
      </c>
      <c r="G169" s="27" t="e">
        <f>IF(C169="",NA(),D169+Form!$B$9*F169/1.128)</f>
        <v>#REF!</v>
      </c>
      <c r="H169" s="27" t="e">
        <f>IF(C169="",NA(),D169-Form!$B$9*F169/1.128)</f>
        <v>#REF!</v>
      </c>
      <c r="I169" s="27" t="e">
        <f t="shared" si="107"/>
        <v>#REF!</v>
      </c>
      <c r="J169" s="26" t="e">
        <f t="shared" si="108"/>
        <v>#REF!</v>
      </c>
      <c r="K169" s="26" t="e">
        <f t="shared" si="96"/>
        <v>#REF!</v>
      </c>
      <c r="L169" s="28" t="e">
        <f>IF(Form!#REF!="","",Form!#REF!)</f>
        <v>#REF!</v>
      </c>
      <c r="M169" s="27" t="e">
        <f>VLOOKUP(B169,Table5[],9,FALSE)</f>
        <v>#REF!</v>
      </c>
      <c r="N169" s="26" t="e">
        <f t="shared" si="97"/>
        <v>#REF!</v>
      </c>
      <c r="O169" s="27" t="e">
        <f>VLOOKUP(B169,Table5[],10,FALSE)</f>
        <v>#REF!</v>
      </c>
      <c r="P169" s="27" t="e">
        <f>IF(L169="",NA(),M169+Form!$B$9*O169/1.128)</f>
        <v>#REF!</v>
      </c>
      <c r="Q169" s="27" t="e">
        <f>IF(L169="",NA(),M169-Form!$B$9*O169/1.128)</f>
        <v>#REF!</v>
      </c>
      <c r="R169" s="27" t="e">
        <f t="shared" si="109"/>
        <v>#REF!</v>
      </c>
      <c r="S169" s="26" t="e">
        <f t="shared" si="110"/>
        <v>#REF!</v>
      </c>
      <c r="T169" s="26" t="e">
        <f t="shared" si="98"/>
        <v>#REF!</v>
      </c>
      <c r="U169" s="28" t="e">
        <f>IF(Form!#REF!="","",Form!#REF!)</f>
        <v>#REF!</v>
      </c>
      <c r="V169" s="27" t="e">
        <f>VLOOKUP(B169,Table5[],14,FALSE)</f>
        <v>#REF!</v>
      </c>
      <c r="W169" s="26" t="e">
        <f t="shared" si="99"/>
        <v>#REF!</v>
      </c>
      <c r="X169" s="27" t="e">
        <f>VLOOKUP(B169,Table5[],15,FALSE)</f>
        <v>#REF!</v>
      </c>
      <c r="Y169" s="27" t="e">
        <f>IF(U169="",NA(),V169+Form!$B$9*X169/1.128)</f>
        <v>#REF!</v>
      </c>
      <c r="Z169" s="27" t="e">
        <f>IF(U169="",NA(),V169-Form!$B$9*X169/1.128)</f>
        <v>#REF!</v>
      </c>
      <c r="AA169" s="27" t="e">
        <f t="shared" si="111"/>
        <v>#REF!</v>
      </c>
      <c r="AB169" s="26" t="e">
        <f t="shared" si="100"/>
        <v>#REF!</v>
      </c>
      <c r="AC169" s="26" t="e">
        <f t="shared" si="101"/>
        <v>#REF!</v>
      </c>
      <c r="AD169" s="28" t="e">
        <f>IF(Form!#REF!="","",Form!#REF!)</f>
        <v>#REF!</v>
      </c>
      <c r="AE169" s="27" t="e">
        <f>VLOOKUP(B169,Table5[],19,FALSE)</f>
        <v>#REF!</v>
      </c>
      <c r="AF169" s="26" t="e">
        <f t="shared" si="102"/>
        <v>#REF!</v>
      </c>
      <c r="AG169" s="27" t="e">
        <f>VLOOKUP(B169,Table5[],20,FALSE)</f>
        <v>#REF!</v>
      </c>
      <c r="AH169" s="27" t="e">
        <f>IF(AD169="",NA(),AE169+Form!$B$9*AG169/1.128)</f>
        <v>#REF!</v>
      </c>
      <c r="AI169" s="27" t="e">
        <f>IF(AD169="",NA(),AE169-Form!$B$9*AG169/1.128)</f>
        <v>#REF!</v>
      </c>
      <c r="AJ169" s="27" t="e">
        <f t="shared" si="112"/>
        <v>#REF!</v>
      </c>
      <c r="AK169" s="26" t="e">
        <f t="shared" si="103"/>
        <v>#REF!</v>
      </c>
      <c r="AL169" s="26" t="e">
        <f t="shared" si="104"/>
        <v>#REF!</v>
      </c>
      <c r="AM169" s="28" t="e">
        <f>IF(Form!#REF!="","",Form!#REF!)</f>
        <v>#REF!</v>
      </c>
      <c r="AN169" s="27" t="e">
        <f>VLOOKUP(B169,Table5[],24,FALSE)</f>
        <v>#REF!</v>
      </c>
      <c r="AO169" s="26" t="e">
        <f t="shared" si="105"/>
        <v>#REF!</v>
      </c>
      <c r="AP169" s="27" t="e">
        <f>VLOOKUP(B169,Table5[],25,FALSE)</f>
        <v>#REF!</v>
      </c>
      <c r="AQ169" s="27" t="e">
        <f>IF(AM169="",NA(),AN169+Form!$B$9*AP169/1.128)</f>
        <v>#REF!</v>
      </c>
      <c r="AR169" s="27" t="e">
        <f>IF(AM169="",NA(),AN169-Form!$B$9*AP169/1.128)</f>
        <v>#REF!</v>
      </c>
      <c r="AS169" s="27" t="e">
        <f t="shared" si="113"/>
        <v>#REF!</v>
      </c>
      <c r="AT169" s="26" t="e">
        <f t="shared" si="106"/>
        <v>#REF!</v>
      </c>
      <c r="AU169" s="27" t="e">
        <f>VLOOKUP(B169,Table5[],2,FALSE)</f>
        <v>#REF!</v>
      </c>
      <c r="AV169" s="27" t="e">
        <f>VLOOKUP(B169,Table5[],3,FALSE)</f>
        <v>#REF!</v>
      </c>
      <c r="AW169" s="29" t="e">
        <f>IF(Form!#REF!="","",Form!#REF!)</f>
        <v>#REF!</v>
      </c>
    </row>
    <row r="170" spans="1:49">
      <c r="A170" s="26" t="e">
        <f>IF(Form!#REF!="","",Form!#REF!)</f>
        <v>#REF!</v>
      </c>
      <c r="B170" s="26" t="e">
        <f>IF(Form!#REF!="","",Form!#REF!)</f>
        <v>#REF!</v>
      </c>
      <c r="C170" s="26" t="e">
        <f>IF(Form!#REF!="","",Form!#REF!)</f>
        <v>#REF!</v>
      </c>
      <c r="D170" s="27" t="e">
        <f>VLOOKUP(B170,Table5[],4,FALSE)</f>
        <v>#REF!</v>
      </c>
      <c r="E170" s="26" t="e">
        <f t="shared" si="95"/>
        <v>#REF!</v>
      </c>
      <c r="F170" s="27" t="e">
        <f>VLOOKUP(B170,Table5[],5,FALSE)</f>
        <v>#REF!</v>
      </c>
      <c r="G170" s="27" t="e">
        <f>IF(C170="",NA(),D170+Form!$B$9*F170/1.128)</f>
        <v>#REF!</v>
      </c>
      <c r="H170" s="27" t="e">
        <f>IF(C170="",NA(),D170-Form!$B$9*F170/1.128)</f>
        <v>#REF!</v>
      </c>
      <c r="I170" s="27" t="e">
        <f t="shared" si="107"/>
        <v>#REF!</v>
      </c>
      <c r="J170" s="26" t="e">
        <f t="shared" si="108"/>
        <v>#REF!</v>
      </c>
      <c r="K170" s="26" t="e">
        <f t="shared" si="96"/>
        <v>#REF!</v>
      </c>
      <c r="L170" s="28" t="e">
        <f>IF(Form!#REF!="","",Form!#REF!)</f>
        <v>#REF!</v>
      </c>
      <c r="M170" s="27" t="e">
        <f>VLOOKUP(B170,Table5[],9,FALSE)</f>
        <v>#REF!</v>
      </c>
      <c r="N170" s="26" t="e">
        <f t="shared" si="97"/>
        <v>#REF!</v>
      </c>
      <c r="O170" s="27" t="e">
        <f>VLOOKUP(B170,Table5[],10,FALSE)</f>
        <v>#REF!</v>
      </c>
      <c r="P170" s="27" t="e">
        <f>IF(L170="",NA(),M170+Form!$B$9*O170/1.128)</f>
        <v>#REF!</v>
      </c>
      <c r="Q170" s="27" t="e">
        <f>IF(L170="",NA(),M170-Form!$B$9*O170/1.128)</f>
        <v>#REF!</v>
      </c>
      <c r="R170" s="27" t="e">
        <f t="shared" si="109"/>
        <v>#REF!</v>
      </c>
      <c r="S170" s="26" t="e">
        <f t="shared" si="110"/>
        <v>#REF!</v>
      </c>
      <c r="T170" s="26" t="e">
        <f t="shared" si="98"/>
        <v>#REF!</v>
      </c>
      <c r="U170" s="28" t="e">
        <f>IF(Form!#REF!="","",Form!#REF!)</f>
        <v>#REF!</v>
      </c>
      <c r="V170" s="27" t="e">
        <f>VLOOKUP(B170,Table5[],14,FALSE)</f>
        <v>#REF!</v>
      </c>
      <c r="W170" s="26" t="e">
        <f t="shared" si="99"/>
        <v>#REF!</v>
      </c>
      <c r="X170" s="27" t="e">
        <f>VLOOKUP(B170,Table5[],15,FALSE)</f>
        <v>#REF!</v>
      </c>
      <c r="Y170" s="27" t="e">
        <f>IF(U170="",NA(),V170+Form!$B$9*X170/1.128)</f>
        <v>#REF!</v>
      </c>
      <c r="Z170" s="27" t="e">
        <f>IF(U170="",NA(),V170-Form!$B$9*X170/1.128)</f>
        <v>#REF!</v>
      </c>
      <c r="AA170" s="27" t="e">
        <f t="shared" si="111"/>
        <v>#REF!</v>
      </c>
      <c r="AB170" s="26" t="e">
        <f t="shared" si="100"/>
        <v>#REF!</v>
      </c>
      <c r="AC170" s="26" t="e">
        <f t="shared" si="101"/>
        <v>#REF!</v>
      </c>
      <c r="AD170" s="28" t="e">
        <f>IF(Form!#REF!="","",Form!#REF!)</f>
        <v>#REF!</v>
      </c>
      <c r="AE170" s="27" t="e">
        <f>VLOOKUP(B170,Table5[],19,FALSE)</f>
        <v>#REF!</v>
      </c>
      <c r="AF170" s="26" t="e">
        <f t="shared" si="102"/>
        <v>#REF!</v>
      </c>
      <c r="AG170" s="27" t="e">
        <f>VLOOKUP(B170,Table5[],20,FALSE)</f>
        <v>#REF!</v>
      </c>
      <c r="AH170" s="27" t="e">
        <f>IF(AD170="",NA(),AE170+Form!$B$9*AG170/1.128)</f>
        <v>#REF!</v>
      </c>
      <c r="AI170" s="27" t="e">
        <f>IF(AD170="",NA(),AE170-Form!$B$9*AG170/1.128)</f>
        <v>#REF!</v>
      </c>
      <c r="AJ170" s="27" t="e">
        <f t="shared" si="112"/>
        <v>#REF!</v>
      </c>
      <c r="AK170" s="26" t="e">
        <f t="shared" si="103"/>
        <v>#REF!</v>
      </c>
      <c r="AL170" s="26" t="e">
        <f t="shared" si="104"/>
        <v>#REF!</v>
      </c>
      <c r="AM170" s="28" t="e">
        <f>IF(Form!#REF!="","",Form!#REF!)</f>
        <v>#REF!</v>
      </c>
      <c r="AN170" s="27" t="e">
        <f>VLOOKUP(B170,Table5[],24,FALSE)</f>
        <v>#REF!</v>
      </c>
      <c r="AO170" s="26" t="e">
        <f t="shared" si="105"/>
        <v>#REF!</v>
      </c>
      <c r="AP170" s="27" t="e">
        <f>VLOOKUP(B170,Table5[],25,FALSE)</f>
        <v>#REF!</v>
      </c>
      <c r="AQ170" s="27" t="e">
        <f>IF(AM170="",NA(),AN170+Form!$B$9*AP170/1.128)</f>
        <v>#REF!</v>
      </c>
      <c r="AR170" s="27" t="e">
        <f>IF(AM170="",NA(),AN170-Form!$B$9*AP170/1.128)</f>
        <v>#REF!</v>
      </c>
      <c r="AS170" s="27" t="e">
        <f t="shared" si="113"/>
        <v>#REF!</v>
      </c>
      <c r="AT170" s="26" t="e">
        <f t="shared" si="106"/>
        <v>#REF!</v>
      </c>
      <c r="AU170" s="27" t="e">
        <f>VLOOKUP(B170,Table5[],2,FALSE)</f>
        <v>#REF!</v>
      </c>
      <c r="AV170" s="27" t="e">
        <f>VLOOKUP(B170,Table5[],3,FALSE)</f>
        <v>#REF!</v>
      </c>
      <c r="AW170" s="29" t="e">
        <f>IF(Form!#REF!="","",Form!#REF!)</f>
        <v>#REF!</v>
      </c>
    </row>
    <row r="171" spans="1:49">
      <c r="A171" s="26" t="e">
        <f>IF(Form!#REF!="","",Form!#REF!)</f>
        <v>#REF!</v>
      </c>
      <c r="B171" s="26" t="e">
        <f>IF(Form!#REF!="","",Form!#REF!)</f>
        <v>#REF!</v>
      </c>
      <c r="C171" s="26" t="e">
        <f>IF(Form!#REF!="","",Form!#REF!)</f>
        <v>#REF!</v>
      </c>
      <c r="D171" s="27" t="e">
        <f>VLOOKUP(B171,Table5[],4,FALSE)</f>
        <v>#REF!</v>
      </c>
      <c r="E171" s="26" t="e">
        <f t="shared" si="95"/>
        <v>#REF!</v>
      </c>
      <c r="F171" s="27" t="e">
        <f>VLOOKUP(B171,Table5[],5,FALSE)</f>
        <v>#REF!</v>
      </c>
      <c r="G171" s="27" t="e">
        <f>IF(C171="",NA(),D171+Form!$B$9*F171/1.128)</f>
        <v>#REF!</v>
      </c>
      <c r="H171" s="27" t="e">
        <f>IF(C171="",NA(),D171-Form!$B$9*F171/1.128)</f>
        <v>#REF!</v>
      </c>
      <c r="I171" s="27" t="e">
        <f t="shared" si="107"/>
        <v>#REF!</v>
      </c>
      <c r="J171" s="26" t="e">
        <f t="shared" si="108"/>
        <v>#REF!</v>
      </c>
      <c r="K171" s="26" t="e">
        <f t="shared" si="96"/>
        <v>#REF!</v>
      </c>
      <c r="L171" s="28" t="e">
        <f>IF(Form!#REF!="","",Form!#REF!)</f>
        <v>#REF!</v>
      </c>
      <c r="M171" s="27" t="e">
        <f>VLOOKUP(B171,Table5[],9,FALSE)</f>
        <v>#REF!</v>
      </c>
      <c r="N171" s="26" t="e">
        <f t="shared" si="97"/>
        <v>#REF!</v>
      </c>
      <c r="O171" s="27" t="e">
        <f>VLOOKUP(B171,Table5[],10,FALSE)</f>
        <v>#REF!</v>
      </c>
      <c r="P171" s="27" t="e">
        <f>IF(L171="",NA(),M171+Form!$B$9*O171/1.128)</f>
        <v>#REF!</v>
      </c>
      <c r="Q171" s="27" t="e">
        <f>IF(L171="",NA(),M171-Form!$B$9*O171/1.128)</f>
        <v>#REF!</v>
      </c>
      <c r="R171" s="27" t="e">
        <f t="shared" si="109"/>
        <v>#REF!</v>
      </c>
      <c r="S171" s="26" t="e">
        <f t="shared" si="110"/>
        <v>#REF!</v>
      </c>
      <c r="T171" s="26" t="e">
        <f t="shared" si="98"/>
        <v>#REF!</v>
      </c>
      <c r="U171" s="28" t="e">
        <f>IF(Form!#REF!="","",Form!#REF!)</f>
        <v>#REF!</v>
      </c>
      <c r="V171" s="27" t="e">
        <f>VLOOKUP(B171,Table5[],14,FALSE)</f>
        <v>#REF!</v>
      </c>
      <c r="W171" s="26" t="e">
        <f t="shared" si="99"/>
        <v>#REF!</v>
      </c>
      <c r="X171" s="27" t="e">
        <f>VLOOKUP(B171,Table5[],15,FALSE)</f>
        <v>#REF!</v>
      </c>
      <c r="Y171" s="27" t="e">
        <f>IF(U171="",NA(),V171+Form!$B$9*X171/1.128)</f>
        <v>#REF!</v>
      </c>
      <c r="Z171" s="27" t="e">
        <f>IF(U171="",NA(),V171-Form!$B$9*X171/1.128)</f>
        <v>#REF!</v>
      </c>
      <c r="AA171" s="27" t="e">
        <f t="shared" si="111"/>
        <v>#REF!</v>
      </c>
      <c r="AB171" s="26" t="e">
        <f t="shared" si="100"/>
        <v>#REF!</v>
      </c>
      <c r="AC171" s="26" t="e">
        <f t="shared" si="101"/>
        <v>#REF!</v>
      </c>
      <c r="AD171" s="28" t="e">
        <f>IF(Form!#REF!="","",Form!#REF!)</f>
        <v>#REF!</v>
      </c>
      <c r="AE171" s="27" t="e">
        <f>VLOOKUP(B171,Table5[],19,FALSE)</f>
        <v>#REF!</v>
      </c>
      <c r="AF171" s="26" t="e">
        <f t="shared" si="102"/>
        <v>#REF!</v>
      </c>
      <c r="AG171" s="27" t="e">
        <f>VLOOKUP(B171,Table5[],20,FALSE)</f>
        <v>#REF!</v>
      </c>
      <c r="AH171" s="27" t="e">
        <f>IF(AD171="",NA(),AE171+Form!$B$9*AG171/1.128)</f>
        <v>#REF!</v>
      </c>
      <c r="AI171" s="27" t="e">
        <f>IF(AD171="",NA(),AE171-Form!$B$9*AG171/1.128)</f>
        <v>#REF!</v>
      </c>
      <c r="AJ171" s="27" t="e">
        <f t="shared" si="112"/>
        <v>#REF!</v>
      </c>
      <c r="AK171" s="26" t="e">
        <f t="shared" si="103"/>
        <v>#REF!</v>
      </c>
      <c r="AL171" s="26" t="e">
        <f t="shared" si="104"/>
        <v>#REF!</v>
      </c>
      <c r="AM171" s="28" t="e">
        <f>IF(Form!#REF!="","",Form!#REF!)</f>
        <v>#REF!</v>
      </c>
      <c r="AN171" s="27" t="e">
        <f>VLOOKUP(B171,Table5[],24,FALSE)</f>
        <v>#REF!</v>
      </c>
      <c r="AO171" s="26" t="e">
        <f t="shared" si="105"/>
        <v>#REF!</v>
      </c>
      <c r="AP171" s="27" t="e">
        <f>VLOOKUP(B171,Table5[],25,FALSE)</f>
        <v>#REF!</v>
      </c>
      <c r="AQ171" s="27" t="e">
        <f>IF(AM171="",NA(),AN171+Form!$B$9*AP171/1.128)</f>
        <v>#REF!</v>
      </c>
      <c r="AR171" s="27" t="e">
        <f>IF(AM171="",NA(),AN171-Form!$B$9*AP171/1.128)</f>
        <v>#REF!</v>
      </c>
      <c r="AS171" s="27" t="e">
        <f t="shared" si="113"/>
        <v>#REF!</v>
      </c>
      <c r="AT171" s="26" t="e">
        <f t="shared" si="106"/>
        <v>#REF!</v>
      </c>
      <c r="AU171" s="27" t="e">
        <f>VLOOKUP(B171,Table5[],2,FALSE)</f>
        <v>#REF!</v>
      </c>
      <c r="AV171" s="27" t="e">
        <f>VLOOKUP(B171,Table5[],3,FALSE)</f>
        <v>#REF!</v>
      </c>
      <c r="AW171" s="29" t="e">
        <f>IF(Form!#REF!="","",Form!#REF!)</f>
        <v>#REF!</v>
      </c>
    </row>
    <row r="172" spans="1:49">
      <c r="A172" s="26" t="e">
        <f>IF(Form!#REF!="","",Form!#REF!)</f>
        <v>#REF!</v>
      </c>
      <c r="B172" s="26" t="e">
        <f>IF(Form!#REF!="","",Form!#REF!)</f>
        <v>#REF!</v>
      </c>
      <c r="C172" s="26" t="e">
        <f>IF(Form!#REF!="","",Form!#REF!)</f>
        <v>#REF!</v>
      </c>
      <c r="D172" s="27" t="e">
        <f>VLOOKUP(B172,Table5[],4,FALSE)</f>
        <v>#REF!</v>
      </c>
      <c r="E172" s="26" t="e">
        <f t="shared" si="95"/>
        <v>#REF!</v>
      </c>
      <c r="F172" s="27" t="e">
        <f>VLOOKUP(B172,Table5[],5,FALSE)</f>
        <v>#REF!</v>
      </c>
      <c r="G172" s="27" t="e">
        <f>IF(C172="",NA(),D172+Form!$B$9*F172/1.128)</f>
        <v>#REF!</v>
      </c>
      <c r="H172" s="27" t="e">
        <f>IF(C172="",NA(),D172-Form!$B$9*F172/1.128)</f>
        <v>#REF!</v>
      </c>
      <c r="I172" s="27" t="e">
        <f t="shared" si="107"/>
        <v>#REF!</v>
      </c>
      <c r="J172" s="26" t="e">
        <f t="shared" si="108"/>
        <v>#REF!</v>
      </c>
      <c r="K172" s="26" t="e">
        <f t="shared" si="96"/>
        <v>#REF!</v>
      </c>
      <c r="L172" s="28" t="e">
        <f>IF(Form!#REF!="","",Form!#REF!)</f>
        <v>#REF!</v>
      </c>
      <c r="M172" s="27" t="e">
        <f>VLOOKUP(B172,Table5[],9,FALSE)</f>
        <v>#REF!</v>
      </c>
      <c r="N172" s="26" t="e">
        <f t="shared" si="97"/>
        <v>#REF!</v>
      </c>
      <c r="O172" s="27" t="e">
        <f>VLOOKUP(B172,Table5[],10,FALSE)</f>
        <v>#REF!</v>
      </c>
      <c r="P172" s="27" t="e">
        <f>IF(L172="",NA(),M172+Form!$B$9*O172/1.128)</f>
        <v>#REF!</v>
      </c>
      <c r="Q172" s="27" t="e">
        <f>IF(L172="",NA(),M172-Form!$B$9*O172/1.128)</f>
        <v>#REF!</v>
      </c>
      <c r="R172" s="27" t="e">
        <f t="shared" si="109"/>
        <v>#REF!</v>
      </c>
      <c r="S172" s="26" t="e">
        <f t="shared" si="110"/>
        <v>#REF!</v>
      </c>
      <c r="T172" s="26" t="e">
        <f t="shared" si="98"/>
        <v>#REF!</v>
      </c>
      <c r="U172" s="28" t="e">
        <f>IF(Form!#REF!="","",Form!#REF!)</f>
        <v>#REF!</v>
      </c>
      <c r="V172" s="27" t="e">
        <f>VLOOKUP(B172,Table5[],14,FALSE)</f>
        <v>#REF!</v>
      </c>
      <c r="W172" s="26" t="e">
        <f t="shared" si="99"/>
        <v>#REF!</v>
      </c>
      <c r="X172" s="27" t="e">
        <f>VLOOKUP(B172,Table5[],15,FALSE)</f>
        <v>#REF!</v>
      </c>
      <c r="Y172" s="27" t="e">
        <f>IF(U172="",NA(),V172+Form!$B$9*X172/1.128)</f>
        <v>#REF!</v>
      </c>
      <c r="Z172" s="27" t="e">
        <f>IF(U172="",NA(),V172-Form!$B$9*X172/1.128)</f>
        <v>#REF!</v>
      </c>
      <c r="AA172" s="27" t="e">
        <f t="shared" si="111"/>
        <v>#REF!</v>
      </c>
      <c r="AB172" s="26" t="e">
        <f t="shared" si="100"/>
        <v>#REF!</v>
      </c>
      <c r="AC172" s="26" t="e">
        <f t="shared" si="101"/>
        <v>#REF!</v>
      </c>
      <c r="AD172" s="28" t="e">
        <f>IF(Form!#REF!="","",Form!#REF!)</f>
        <v>#REF!</v>
      </c>
      <c r="AE172" s="27" t="e">
        <f>VLOOKUP(B172,Table5[],19,FALSE)</f>
        <v>#REF!</v>
      </c>
      <c r="AF172" s="26" t="e">
        <f t="shared" si="102"/>
        <v>#REF!</v>
      </c>
      <c r="AG172" s="27" t="e">
        <f>VLOOKUP(B172,Table5[],20,FALSE)</f>
        <v>#REF!</v>
      </c>
      <c r="AH172" s="27" t="e">
        <f>IF(AD172="",NA(),AE172+Form!$B$9*AG172/1.128)</f>
        <v>#REF!</v>
      </c>
      <c r="AI172" s="27" t="e">
        <f>IF(AD172="",NA(),AE172-Form!$B$9*AG172/1.128)</f>
        <v>#REF!</v>
      </c>
      <c r="AJ172" s="27" t="e">
        <f t="shared" si="112"/>
        <v>#REF!</v>
      </c>
      <c r="AK172" s="26" t="e">
        <f t="shared" si="103"/>
        <v>#REF!</v>
      </c>
      <c r="AL172" s="26" t="e">
        <f t="shared" si="104"/>
        <v>#REF!</v>
      </c>
      <c r="AM172" s="28" t="e">
        <f>IF(Form!#REF!="","",Form!#REF!)</f>
        <v>#REF!</v>
      </c>
      <c r="AN172" s="27" t="e">
        <f>VLOOKUP(B172,Table5[],24,FALSE)</f>
        <v>#REF!</v>
      </c>
      <c r="AO172" s="26" t="e">
        <f t="shared" si="105"/>
        <v>#REF!</v>
      </c>
      <c r="AP172" s="27" t="e">
        <f>VLOOKUP(B172,Table5[],25,FALSE)</f>
        <v>#REF!</v>
      </c>
      <c r="AQ172" s="27" t="e">
        <f>IF(AM172="",NA(),AN172+Form!$B$9*AP172/1.128)</f>
        <v>#REF!</v>
      </c>
      <c r="AR172" s="27" t="e">
        <f>IF(AM172="",NA(),AN172-Form!$B$9*AP172/1.128)</f>
        <v>#REF!</v>
      </c>
      <c r="AS172" s="27" t="e">
        <f t="shared" si="113"/>
        <v>#REF!</v>
      </c>
      <c r="AT172" s="26" t="e">
        <f t="shared" si="106"/>
        <v>#REF!</v>
      </c>
      <c r="AU172" s="27" t="e">
        <f>VLOOKUP(B172,Table5[],2,FALSE)</f>
        <v>#REF!</v>
      </c>
      <c r="AV172" s="27" t="e">
        <f>VLOOKUP(B172,Table5[],3,FALSE)</f>
        <v>#REF!</v>
      </c>
      <c r="AW172" s="29" t="e">
        <f>IF(Form!#REF!="","",Form!#REF!)</f>
        <v>#REF!</v>
      </c>
    </row>
    <row r="173" spans="1:49">
      <c r="A173" s="26" t="e">
        <f>IF(Form!#REF!="","",Form!#REF!)</f>
        <v>#REF!</v>
      </c>
      <c r="B173" s="26" t="e">
        <f>IF(Form!#REF!="","",Form!#REF!)</f>
        <v>#REF!</v>
      </c>
      <c r="C173" s="26" t="e">
        <f>IF(Form!#REF!="","",Form!#REF!)</f>
        <v>#REF!</v>
      </c>
      <c r="D173" s="27" t="e">
        <f>VLOOKUP(B173,Table5[],4,FALSE)</f>
        <v>#REF!</v>
      </c>
      <c r="E173" s="26" t="e">
        <f t="shared" si="95"/>
        <v>#REF!</v>
      </c>
      <c r="F173" s="27" t="e">
        <f>VLOOKUP(B173,Table5[],5,FALSE)</f>
        <v>#REF!</v>
      </c>
      <c r="G173" s="27" t="e">
        <f>IF(C173="",NA(),D173+Form!$B$9*F173/1.128)</f>
        <v>#REF!</v>
      </c>
      <c r="H173" s="27" t="e">
        <f>IF(C173="",NA(),D173-Form!$B$9*F173/1.128)</f>
        <v>#REF!</v>
      </c>
      <c r="I173" s="27" t="e">
        <f t="shared" si="107"/>
        <v>#REF!</v>
      </c>
      <c r="J173" s="26" t="e">
        <f t="shared" si="108"/>
        <v>#REF!</v>
      </c>
      <c r="K173" s="26" t="e">
        <f t="shared" si="96"/>
        <v>#REF!</v>
      </c>
      <c r="L173" s="28" t="e">
        <f>IF(Form!#REF!="","",Form!#REF!)</f>
        <v>#REF!</v>
      </c>
      <c r="M173" s="27" t="e">
        <f>VLOOKUP(B173,Table5[],9,FALSE)</f>
        <v>#REF!</v>
      </c>
      <c r="N173" s="26" t="e">
        <f t="shared" si="97"/>
        <v>#REF!</v>
      </c>
      <c r="O173" s="27" t="e">
        <f>VLOOKUP(B173,Table5[],10,FALSE)</f>
        <v>#REF!</v>
      </c>
      <c r="P173" s="27" t="e">
        <f>IF(L173="",NA(),M173+Form!$B$9*O173/1.128)</f>
        <v>#REF!</v>
      </c>
      <c r="Q173" s="27" t="e">
        <f>IF(L173="",NA(),M173-Form!$B$9*O173/1.128)</f>
        <v>#REF!</v>
      </c>
      <c r="R173" s="27" t="e">
        <f t="shared" si="109"/>
        <v>#REF!</v>
      </c>
      <c r="S173" s="26" t="e">
        <f t="shared" si="110"/>
        <v>#REF!</v>
      </c>
      <c r="T173" s="26" t="e">
        <f t="shared" si="98"/>
        <v>#REF!</v>
      </c>
      <c r="U173" s="28" t="e">
        <f>IF(Form!#REF!="","",Form!#REF!)</f>
        <v>#REF!</v>
      </c>
      <c r="V173" s="27" t="e">
        <f>VLOOKUP(B173,Table5[],14,FALSE)</f>
        <v>#REF!</v>
      </c>
      <c r="W173" s="26" t="e">
        <f t="shared" si="99"/>
        <v>#REF!</v>
      </c>
      <c r="X173" s="27" t="e">
        <f>VLOOKUP(B173,Table5[],15,FALSE)</f>
        <v>#REF!</v>
      </c>
      <c r="Y173" s="27" t="e">
        <f>IF(U173="",NA(),V173+Form!$B$9*X173/1.128)</f>
        <v>#REF!</v>
      </c>
      <c r="Z173" s="27" t="e">
        <f>IF(U173="",NA(),V173-Form!$B$9*X173/1.128)</f>
        <v>#REF!</v>
      </c>
      <c r="AA173" s="27" t="e">
        <f t="shared" si="111"/>
        <v>#REF!</v>
      </c>
      <c r="AB173" s="26" t="e">
        <f t="shared" si="100"/>
        <v>#REF!</v>
      </c>
      <c r="AC173" s="26" t="e">
        <f t="shared" si="101"/>
        <v>#REF!</v>
      </c>
      <c r="AD173" s="28" t="e">
        <f>IF(Form!#REF!="","",Form!#REF!)</f>
        <v>#REF!</v>
      </c>
      <c r="AE173" s="27" t="e">
        <f>VLOOKUP(B173,Table5[],19,FALSE)</f>
        <v>#REF!</v>
      </c>
      <c r="AF173" s="26" t="e">
        <f t="shared" si="102"/>
        <v>#REF!</v>
      </c>
      <c r="AG173" s="27" t="e">
        <f>VLOOKUP(B173,Table5[],20,FALSE)</f>
        <v>#REF!</v>
      </c>
      <c r="AH173" s="27" t="e">
        <f>IF(AD173="",NA(),AE173+Form!$B$9*AG173/1.128)</f>
        <v>#REF!</v>
      </c>
      <c r="AI173" s="27" t="e">
        <f>IF(AD173="",NA(),AE173-Form!$B$9*AG173/1.128)</f>
        <v>#REF!</v>
      </c>
      <c r="AJ173" s="27" t="e">
        <f t="shared" si="112"/>
        <v>#REF!</v>
      </c>
      <c r="AK173" s="26" t="e">
        <f t="shared" si="103"/>
        <v>#REF!</v>
      </c>
      <c r="AL173" s="26" t="e">
        <f t="shared" si="104"/>
        <v>#REF!</v>
      </c>
      <c r="AM173" s="28" t="e">
        <f>IF(Form!#REF!="","",Form!#REF!)</f>
        <v>#REF!</v>
      </c>
      <c r="AN173" s="27" t="e">
        <f>VLOOKUP(B173,Table5[],24,FALSE)</f>
        <v>#REF!</v>
      </c>
      <c r="AO173" s="26" t="e">
        <f t="shared" si="105"/>
        <v>#REF!</v>
      </c>
      <c r="AP173" s="27" t="e">
        <f>VLOOKUP(B173,Table5[],25,FALSE)</f>
        <v>#REF!</v>
      </c>
      <c r="AQ173" s="27" t="e">
        <f>IF(AM173="",NA(),AN173+Form!$B$9*AP173/1.128)</f>
        <v>#REF!</v>
      </c>
      <c r="AR173" s="27" t="e">
        <f>IF(AM173="",NA(),AN173-Form!$B$9*AP173/1.128)</f>
        <v>#REF!</v>
      </c>
      <c r="AS173" s="27" t="e">
        <f t="shared" si="113"/>
        <v>#REF!</v>
      </c>
      <c r="AT173" s="26" t="e">
        <f t="shared" si="106"/>
        <v>#REF!</v>
      </c>
      <c r="AU173" s="27" t="e">
        <f>VLOOKUP(B173,Table5[],2,FALSE)</f>
        <v>#REF!</v>
      </c>
      <c r="AV173" s="27" t="e">
        <f>VLOOKUP(B173,Table5[],3,FALSE)</f>
        <v>#REF!</v>
      </c>
      <c r="AW173" s="29" t="e">
        <f>IF(Form!#REF!="","",Form!#REF!)</f>
        <v>#REF!</v>
      </c>
    </row>
    <row r="174" spans="1:49">
      <c r="A174" s="26" t="e">
        <f>IF(Form!#REF!="","",Form!#REF!)</f>
        <v>#REF!</v>
      </c>
      <c r="B174" s="26" t="e">
        <f>IF(Form!#REF!="","",Form!#REF!)</f>
        <v>#REF!</v>
      </c>
      <c r="C174" s="26" t="e">
        <f>IF(Form!#REF!="","",Form!#REF!)</f>
        <v>#REF!</v>
      </c>
      <c r="D174" s="27" t="e">
        <f>VLOOKUP(B174,Table5[],4,FALSE)</f>
        <v>#REF!</v>
      </c>
      <c r="E174" s="26" t="e">
        <f t="shared" si="95"/>
        <v>#REF!</v>
      </c>
      <c r="F174" s="27" t="e">
        <f>VLOOKUP(B174,Table5[],5,FALSE)</f>
        <v>#REF!</v>
      </c>
      <c r="G174" s="27" t="e">
        <f>IF(C174="",NA(),D174+Form!$B$9*F174/1.128)</f>
        <v>#REF!</v>
      </c>
      <c r="H174" s="27" t="e">
        <f>IF(C174="",NA(),D174-Form!$B$9*F174/1.128)</f>
        <v>#REF!</v>
      </c>
      <c r="I174" s="27" t="e">
        <f t="shared" si="107"/>
        <v>#REF!</v>
      </c>
      <c r="J174" s="26" t="e">
        <f t="shared" si="108"/>
        <v>#REF!</v>
      </c>
      <c r="K174" s="26" t="e">
        <f t="shared" si="96"/>
        <v>#REF!</v>
      </c>
      <c r="L174" s="28" t="e">
        <f>IF(Form!#REF!="","",Form!#REF!)</f>
        <v>#REF!</v>
      </c>
      <c r="M174" s="27" t="e">
        <f>VLOOKUP(B174,Table5[],9,FALSE)</f>
        <v>#REF!</v>
      </c>
      <c r="N174" s="26" t="e">
        <f t="shared" si="97"/>
        <v>#REF!</v>
      </c>
      <c r="O174" s="27" t="e">
        <f>VLOOKUP(B174,Table5[],10,FALSE)</f>
        <v>#REF!</v>
      </c>
      <c r="P174" s="27" t="e">
        <f>IF(L174="",NA(),M174+Form!$B$9*O174/1.128)</f>
        <v>#REF!</v>
      </c>
      <c r="Q174" s="27" t="e">
        <f>IF(L174="",NA(),M174-Form!$B$9*O174/1.128)</f>
        <v>#REF!</v>
      </c>
      <c r="R174" s="27" t="e">
        <f t="shared" si="109"/>
        <v>#REF!</v>
      </c>
      <c r="S174" s="26" t="e">
        <f t="shared" si="110"/>
        <v>#REF!</v>
      </c>
      <c r="T174" s="26" t="e">
        <f t="shared" si="98"/>
        <v>#REF!</v>
      </c>
      <c r="U174" s="28" t="e">
        <f>IF(Form!#REF!="","",Form!#REF!)</f>
        <v>#REF!</v>
      </c>
      <c r="V174" s="27" t="e">
        <f>VLOOKUP(B174,Table5[],14,FALSE)</f>
        <v>#REF!</v>
      </c>
      <c r="W174" s="26" t="e">
        <f t="shared" si="99"/>
        <v>#REF!</v>
      </c>
      <c r="X174" s="27" t="e">
        <f>VLOOKUP(B174,Table5[],15,FALSE)</f>
        <v>#REF!</v>
      </c>
      <c r="Y174" s="27" t="e">
        <f>IF(U174="",NA(),V174+Form!$B$9*X174/1.128)</f>
        <v>#REF!</v>
      </c>
      <c r="Z174" s="27" t="e">
        <f>IF(U174="",NA(),V174-Form!$B$9*X174/1.128)</f>
        <v>#REF!</v>
      </c>
      <c r="AA174" s="27" t="e">
        <f t="shared" si="111"/>
        <v>#REF!</v>
      </c>
      <c r="AB174" s="26" t="e">
        <f t="shared" si="100"/>
        <v>#REF!</v>
      </c>
      <c r="AC174" s="26" t="e">
        <f t="shared" si="101"/>
        <v>#REF!</v>
      </c>
      <c r="AD174" s="28" t="e">
        <f>IF(Form!#REF!="","",Form!#REF!)</f>
        <v>#REF!</v>
      </c>
      <c r="AE174" s="27" t="e">
        <f>VLOOKUP(B174,Table5[],19,FALSE)</f>
        <v>#REF!</v>
      </c>
      <c r="AF174" s="26" t="e">
        <f t="shared" si="102"/>
        <v>#REF!</v>
      </c>
      <c r="AG174" s="27" t="e">
        <f>VLOOKUP(B174,Table5[],20,FALSE)</f>
        <v>#REF!</v>
      </c>
      <c r="AH174" s="27" t="e">
        <f>IF(AD174="",NA(),AE174+Form!$B$9*AG174/1.128)</f>
        <v>#REF!</v>
      </c>
      <c r="AI174" s="27" t="e">
        <f>IF(AD174="",NA(),AE174-Form!$B$9*AG174/1.128)</f>
        <v>#REF!</v>
      </c>
      <c r="AJ174" s="27" t="e">
        <f t="shared" si="112"/>
        <v>#REF!</v>
      </c>
      <c r="AK174" s="26" t="e">
        <f t="shared" si="103"/>
        <v>#REF!</v>
      </c>
      <c r="AL174" s="26" t="e">
        <f t="shared" si="104"/>
        <v>#REF!</v>
      </c>
      <c r="AM174" s="28" t="e">
        <f>IF(Form!#REF!="","",Form!#REF!)</f>
        <v>#REF!</v>
      </c>
      <c r="AN174" s="27" t="e">
        <f>VLOOKUP(B174,Table5[],24,FALSE)</f>
        <v>#REF!</v>
      </c>
      <c r="AO174" s="26" t="e">
        <f t="shared" si="105"/>
        <v>#REF!</v>
      </c>
      <c r="AP174" s="27" t="e">
        <f>VLOOKUP(B174,Table5[],25,FALSE)</f>
        <v>#REF!</v>
      </c>
      <c r="AQ174" s="27" t="e">
        <f>IF(AM174="",NA(),AN174+Form!$B$9*AP174/1.128)</f>
        <v>#REF!</v>
      </c>
      <c r="AR174" s="27" t="e">
        <f>IF(AM174="",NA(),AN174-Form!$B$9*AP174/1.128)</f>
        <v>#REF!</v>
      </c>
      <c r="AS174" s="27" t="e">
        <f t="shared" si="113"/>
        <v>#REF!</v>
      </c>
      <c r="AT174" s="26" t="e">
        <f t="shared" si="106"/>
        <v>#REF!</v>
      </c>
      <c r="AU174" s="27" t="e">
        <f>VLOOKUP(B174,Table5[],2,FALSE)</f>
        <v>#REF!</v>
      </c>
      <c r="AV174" s="27" t="e">
        <f>VLOOKUP(B174,Table5[],3,FALSE)</f>
        <v>#REF!</v>
      </c>
      <c r="AW174" s="29" t="e">
        <f>IF(Form!#REF!="","",Form!#REF!)</f>
        <v>#REF!</v>
      </c>
    </row>
    <row r="175" spans="1:49">
      <c r="A175" s="26" t="e">
        <f>IF(Form!#REF!="","",Form!#REF!)</f>
        <v>#REF!</v>
      </c>
      <c r="B175" s="26" t="e">
        <f>IF(Form!#REF!="","",Form!#REF!)</f>
        <v>#REF!</v>
      </c>
      <c r="C175" s="26" t="e">
        <f>IF(Form!#REF!="","",Form!#REF!)</f>
        <v>#REF!</v>
      </c>
      <c r="D175" s="27" t="e">
        <f>VLOOKUP(B175,Table5[],4,FALSE)</f>
        <v>#REF!</v>
      </c>
      <c r="E175" s="26" t="e">
        <f t="shared" si="95"/>
        <v>#REF!</v>
      </c>
      <c r="F175" s="27" t="e">
        <f>VLOOKUP(B175,Table5[],5,FALSE)</f>
        <v>#REF!</v>
      </c>
      <c r="G175" s="27" t="e">
        <f>IF(C175="",NA(),D175+Form!$B$9*F175/1.128)</f>
        <v>#REF!</v>
      </c>
      <c r="H175" s="27" t="e">
        <f>IF(C175="",NA(),D175-Form!$B$9*F175/1.128)</f>
        <v>#REF!</v>
      </c>
      <c r="I175" s="27" t="e">
        <f t="shared" si="107"/>
        <v>#REF!</v>
      </c>
      <c r="J175" s="26" t="e">
        <f t="shared" si="108"/>
        <v>#REF!</v>
      </c>
      <c r="K175" s="26" t="e">
        <f t="shared" si="96"/>
        <v>#REF!</v>
      </c>
      <c r="L175" s="28" t="e">
        <f>IF(Form!#REF!="","",Form!#REF!)</f>
        <v>#REF!</v>
      </c>
      <c r="M175" s="27" t="e">
        <f>VLOOKUP(B175,Table5[],9,FALSE)</f>
        <v>#REF!</v>
      </c>
      <c r="N175" s="26" t="e">
        <f t="shared" si="97"/>
        <v>#REF!</v>
      </c>
      <c r="O175" s="27" t="e">
        <f>VLOOKUP(B175,Table5[],10,FALSE)</f>
        <v>#REF!</v>
      </c>
      <c r="P175" s="27" t="e">
        <f>IF(L175="",NA(),M175+Form!$B$9*O175/1.128)</f>
        <v>#REF!</v>
      </c>
      <c r="Q175" s="27" t="e">
        <f>IF(L175="",NA(),M175-Form!$B$9*O175/1.128)</f>
        <v>#REF!</v>
      </c>
      <c r="R175" s="27" t="e">
        <f t="shared" si="109"/>
        <v>#REF!</v>
      </c>
      <c r="S175" s="26" t="e">
        <f t="shared" si="110"/>
        <v>#REF!</v>
      </c>
      <c r="T175" s="26" t="e">
        <f t="shared" si="98"/>
        <v>#REF!</v>
      </c>
      <c r="U175" s="28" t="e">
        <f>IF(Form!#REF!="","",Form!#REF!)</f>
        <v>#REF!</v>
      </c>
      <c r="V175" s="27" t="e">
        <f>VLOOKUP(B175,Table5[],14,FALSE)</f>
        <v>#REF!</v>
      </c>
      <c r="W175" s="26" t="e">
        <f t="shared" si="99"/>
        <v>#REF!</v>
      </c>
      <c r="X175" s="27" t="e">
        <f>VLOOKUP(B175,Table5[],15,FALSE)</f>
        <v>#REF!</v>
      </c>
      <c r="Y175" s="27" t="e">
        <f>IF(U175="",NA(),V175+Form!$B$9*X175/1.128)</f>
        <v>#REF!</v>
      </c>
      <c r="Z175" s="27" t="e">
        <f>IF(U175="",NA(),V175-Form!$B$9*X175/1.128)</f>
        <v>#REF!</v>
      </c>
      <c r="AA175" s="27" t="e">
        <f t="shared" si="111"/>
        <v>#REF!</v>
      </c>
      <c r="AB175" s="26" t="e">
        <f t="shared" si="100"/>
        <v>#REF!</v>
      </c>
      <c r="AC175" s="26" t="e">
        <f t="shared" si="101"/>
        <v>#REF!</v>
      </c>
      <c r="AD175" s="28" t="e">
        <f>IF(Form!#REF!="","",Form!#REF!)</f>
        <v>#REF!</v>
      </c>
      <c r="AE175" s="27" t="e">
        <f>VLOOKUP(B175,Table5[],19,FALSE)</f>
        <v>#REF!</v>
      </c>
      <c r="AF175" s="26" t="e">
        <f t="shared" si="102"/>
        <v>#REF!</v>
      </c>
      <c r="AG175" s="27" t="e">
        <f>VLOOKUP(B175,Table5[],20,FALSE)</f>
        <v>#REF!</v>
      </c>
      <c r="AH175" s="27" t="e">
        <f>IF(AD175="",NA(),AE175+Form!$B$9*AG175/1.128)</f>
        <v>#REF!</v>
      </c>
      <c r="AI175" s="27" t="e">
        <f>IF(AD175="",NA(),AE175-Form!$B$9*AG175/1.128)</f>
        <v>#REF!</v>
      </c>
      <c r="AJ175" s="27" t="e">
        <f t="shared" si="112"/>
        <v>#REF!</v>
      </c>
      <c r="AK175" s="26" t="e">
        <f t="shared" si="103"/>
        <v>#REF!</v>
      </c>
      <c r="AL175" s="26" t="e">
        <f t="shared" si="104"/>
        <v>#REF!</v>
      </c>
      <c r="AM175" s="28" t="e">
        <f>IF(Form!#REF!="","",Form!#REF!)</f>
        <v>#REF!</v>
      </c>
      <c r="AN175" s="27" t="e">
        <f>VLOOKUP(B175,Table5[],24,FALSE)</f>
        <v>#REF!</v>
      </c>
      <c r="AO175" s="26" t="e">
        <f t="shared" si="105"/>
        <v>#REF!</v>
      </c>
      <c r="AP175" s="27" t="e">
        <f>VLOOKUP(B175,Table5[],25,FALSE)</f>
        <v>#REF!</v>
      </c>
      <c r="AQ175" s="27" t="e">
        <f>IF(AM175="",NA(),AN175+Form!$B$9*AP175/1.128)</f>
        <v>#REF!</v>
      </c>
      <c r="AR175" s="27" t="e">
        <f>IF(AM175="",NA(),AN175-Form!$B$9*AP175/1.128)</f>
        <v>#REF!</v>
      </c>
      <c r="AS175" s="27" t="e">
        <f t="shared" si="113"/>
        <v>#REF!</v>
      </c>
      <c r="AT175" s="26" t="e">
        <f t="shared" si="106"/>
        <v>#REF!</v>
      </c>
      <c r="AU175" s="27" t="e">
        <f>VLOOKUP(B175,Table5[],2,FALSE)</f>
        <v>#REF!</v>
      </c>
      <c r="AV175" s="27" t="e">
        <f>VLOOKUP(B175,Table5[],3,FALSE)</f>
        <v>#REF!</v>
      </c>
      <c r="AW175" s="29" t="e">
        <f>IF(Form!#REF!="","",Form!#REF!)</f>
        <v>#REF!</v>
      </c>
    </row>
    <row r="176" spans="1:49">
      <c r="A176" s="26" t="e">
        <f>IF(Form!#REF!="","",Form!#REF!)</f>
        <v>#REF!</v>
      </c>
      <c r="B176" s="26" t="e">
        <f>IF(Form!#REF!="","",Form!#REF!)</f>
        <v>#REF!</v>
      </c>
      <c r="C176" s="26" t="e">
        <f>IF(Form!#REF!="","",Form!#REF!)</f>
        <v>#REF!</v>
      </c>
      <c r="D176" s="27" t="e">
        <f>VLOOKUP(B176,Table5[],4,FALSE)</f>
        <v>#REF!</v>
      </c>
      <c r="E176" s="26" t="e">
        <f t="shared" si="95"/>
        <v>#REF!</v>
      </c>
      <c r="F176" s="27" t="e">
        <f>VLOOKUP(B176,Table5[],5,FALSE)</f>
        <v>#REF!</v>
      </c>
      <c r="G176" s="27" t="e">
        <f>IF(C176="",NA(),D176+Form!$B$9*F176/1.128)</f>
        <v>#REF!</v>
      </c>
      <c r="H176" s="27" t="e">
        <f>IF(C176="",NA(),D176-Form!$B$9*F176/1.128)</f>
        <v>#REF!</v>
      </c>
      <c r="I176" s="27" t="e">
        <f t="shared" si="107"/>
        <v>#REF!</v>
      </c>
      <c r="J176" s="26" t="e">
        <f t="shared" si="108"/>
        <v>#REF!</v>
      </c>
      <c r="K176" s="26" t="e">
        <f t="shared" si="96"/>
        <v>#REF!</v>
      </c>
      <c r="L176" s="28" t="e">
        <f>IF(Form!#REF!="","",Form!#REF!)</f>
        <v>#REF!</v>
      </c>
      <c r="M176" s="27" t="e">
        <f>VLOOKUP(B176,Table5[],9,FALSE)</f>
        <v>#REF!</v>
      </c>
      <c r="N176" s="26" t="e">
        <f t="shared" si="97"/>
        <v>#REF!</v>
      </c>
      <c r="O176" s="27" t="e">
        <f>VLOOKUP(B176,Table5[],10,FALSE)</f>
        <v>#REF!</v>
      </c>
      <c r="P176" s="27" t="e">
        <f>IF(L176="",NA(),M176+Form!$B$9*O176/1.128)</f>
        <v>#REF!</v>
      </c>
      <c r="Q176" s="27" t="e">
        <f>IF(L176="",NA(),M176-Form!$B$9*O176/1.128)</f>
        <v>#REF!</v>
      </c>
      <c r="R176" s="27" t="e">
        <f t="shared" si="109"/>
        <v>#REF!</v>
      </c>
      <c r="S176" s="26" t="e">
        <f t="shared" si="110"/>
        <v>#REF!</v>
      </c>
      <c r="T176" s="26" t="e">
        <f t="shared" si="98"/>
        <v>#REF!</v>
      </c>
      <c r="U176" s="28" t="e">
        <f>IF(Form!#REF!="","",Form!#REF!)</f>
        <v>#REF!</v>
      </c>
      <c r="V176" s="27" t="e">
        <f>VLOOKUP(B176,Table5[],14,FALSE)</f>
        <v>#REF!</v>
      </c>
      <c r="W176" s="26" t="e">
        <f t="shared" si="99"/>
        <v>#REF!</v>
      </c>
      <c r="X176" s="27" t="e">
        <f>VLOOKUP(B176,Table5[],15,FALSE)</f>
        <v>#REF!</v>
      </c>
      <c r="Y176" s="27" t="e">
        <f>IF(U176="",NA(),V176+Form!$B$9*X176/1.128)</f>
        <v>#REF!</v>
      </c>
      <c r="Z176" s="27" t="e">
        <f>IF(U176="",NA(),V176-Form!$B$9*X176/1.128)</f>
        <v>#REF!</v>
      </c>
      <c r="AA176" s="27" t="e">
        <f t="shared" si="111"/>
        <v>#REF!</v>
      </c>
      <c r="AB176" s="26" t="e">
        <f t="shared" si="100"/>
        <v>#REF!</v>
      </c>
      <c r="AC176" s="26" t="e">
        <f t="shared" si="101"/>
        <v>#REF!</v>
      </c>
      <c r="AD176" s="28" t="e">
        <f>IF(Form!#REF!="","",Form!#REF!)</f>
        <v>#REF!</v>
      </c>
      <c r="AE176" s="27" t="e">
        <f>VLOOKUP(B176,Table5[],19,FALSE)</f>
        <v>#REF!</v>
      </c>
      <c r="AF176" s="26" t="e">
        <f t="shared" si="102"/>
        <v>#REF!</v>
      </c>
      <c r="AG176" s="27" t="e">
        <f>VLOOKUP(B176,Table5[],20,FALSE)</f>
        <v>#REF!</v>
      </c>
      <c r="AH176" s="27" t="e">
        <f>IF(AD176="",NA(),AE176+Form!$B$9*AG176/1.128)</f>
        <v>#REF!</v>
      </c>
      <c r="AI176" s="27" t="e">
        <f>IF(AD176="",NA(),AE176-Form!$B$9*AG176/1.128)</f>
        <v>#REF!</v>
      </c>
      <c r="AJ176" s="27" t="e">
        <f t="shared" si="112"/>
        <v>#REF!</v>
      </c>
      <c r="AK176" s="26" t="e">
        <f t="shared" si="103"/>
        <v>#REF!</v>
      </c>
      <c r="AL176" s="26" t="e">
        <f t="shared" si="104"/>
        <v>#REF!</v>
      </c>
      <c r="AM176" s="28" t="e">
        <f>IF(Form!#REF!="","",Form!#REF!)</f>
        <v>#REF!</v>
      </c>
      <c r="AN176" s="27" t="e">
        <f>VLOOKUP(B176,Table5[],24,FALSE)</f>
        <v>#REF!</v>
      </c>
      <c r="AO176" s="26" t="e">
        <f t="shared" si="105"/>
        <v>#REF!</v>
      </c>
      <c r="AP176" s="27" t="e">
        <f>VLOOKUP(B176,Table5[],25,FALSE)</f>
        <v>#REF!</v>
      </c>
      <c r="AQ176" s="27" t="e">
        <f>IF(AM176="",NA(),AN176+Form!$B$9*AP176/1.128)</f>
        <v>#REF!</v>
      </c>
      <c r="AR176" s="27" t="e">
        <f>IF(AM176="",NA(),AN176-Form!$B$9*AP176/1.128)</f>
        <v>#REF!</v>
      </c>
      <c r="AS176" s="27" t="e">
        <f t="shared" si="113"/>
        <v>#REF!</v>
      </c>
      <c r="AT176" s="26" t="e">
        <f t="shared" si="106"/>
        <v>#REF!</v>
      </c>
      <c r="AU176" s="27" t="e">
        <f>VLOOKUP(B176,Table5[],2,FALSE)</f>
        <v>#REF!</v>
      </c>
      <c r="AV176" s="27" t="e">
        <f>VLOOKUP(B176,Table5[],3,FALSE)</f>
        <v>#REF!</v>
      </c>
      <c r="AW176" s="29" t="e">
        <f>IF(Form!#REF!="","",Form!#REF!)</f>
        <v>#REF!</v>
      </c>
    </row>
    <row r="177" spans="1:49">
      <c r="A177" s="26" t="e">
        <f>IF(Form!#REF!="","",Form!#REF!)</f>
        <v>#REF!</v>
      </c>
      <c r="B177" s="26" t="e">
        <f>IF(Form!#REF!="","",Form!#REF!)</f>
        <v>#REF!</v>
      </c>
      <c r="C177" s="26" t="e">
        <f>IF(Form!#REF!="","",Form!#REF!)</f>
        <v>#REF!</v>
      </c>
      <c r="D177" s="27" t="e">
        <f>VLOOKUP(B177,Table5[],4,FALSE)</f>
        <v>#REF!</v>
      </c>
      <c r="E177" s="26" t="e">
        <f t="shared" si="95"/>
        <v>#REF!</v>
      </c>
      <c r="F177" s="27" t="e">
        <f>VLOOKUP(B177,Table5[],5,FALSE)</f>
        <v>#REF!</v>
      </c>
      <c r="G177" s="27" t="e">
        <f>IF(C177="",NA(),D177+Form!$B$9*F177/1.128)</f>
        <v>#REF!</v>
      </c>
      <c r="H177" s="27" t="e">
        <f>IF(C177="",NA(),D177-Form!$B$9*F177/1.128)</f>
        <v>#REF!</v>
      </c>
      <c r="I177" s="27" t="e">
        <f t="shared" si="107"/>
        <v>#REF!</v>
      </c>
      <c r="J177" s="26" t="e">
        <f t="shared" si="108"/>
        <v>#REF!</v>
      </c>
      <c r="K177" s="26" t="e">
        <f t="shared" si="96"/>
        <v>#REF!</v>
      </c>
      <c r="L177" s="28" t="e">
        <f>IF(Form!#REF!="","",Form!#REF!)</f>
        <v>#REF!</v>
      </c>
      <c r="M177" s="27" t="e">
        <f>VLOOKUP(B177,Table5[],9,FALSE)</f>
        <v>#REF!</v>
      </c>
      <c r="N177" s="26" t="e">
        <f t="shared" si="97"/>
        <v>#REF!</v>
      </c>
      <c r="O177" s="27" t="e">
        <f>VLOOKUP(B177,Table5[],10,FALSE)</f>
        <v>#REF!</v>
      </c>
      <c r="P177" s="27" t="e">
        <f>IF(L177="",NA(),M177+Form!$B$9*O177/1.128)</f>
        <v>#REF!</v>
      </c>
      <c r="Q177" s="27" t="e">
        <f>IF(L177="",NA(),M177-Form!$B$9*O177/1.128)</f>
        <v>#REF!</v>
      </c>
      <c r="R177" s="27" t="e">
        <f t="shared" si="109"/>
        <v>#REF!</v>
      </c>
      <c r="S177" s="26" t="e">
        <f t="shared" si="110"/>
        <v>#REF!</v>
      </c>
      <c r="T177" s="26" t="e">
        <f t="shared" si="98"/>
        <v>#REF!</v>
      </c>
      <c r="U177" s="28" t="e">
        <f>IF(Form!#REF!="","",Form!#REF!)</f>
        <v>#REF!</v>
      </c>
      <c r="V177" s="27" t="e">
        <f>VLOOKUP(B177,Table5[],14,FALSE)</f>
        <v>#REF!</v>
      </c>
      <c r="W177" s="26" t="e">
        <f t="shared" si="99"/>
        <v>#REF!</v>
      </c>
      <c r="X177" s="27" t="e">
        <f>VLOOKUP(B177,Table5[],15,FALSE)</f>
        <v>#REF!</v>
      </c>
      <c r="Y177" s="27" t="e">
        <f>IF(U177="",NA(),V177+Form!$B$9*X177/1.128)</f>
        <v>#REF!</v>
      </c>
      <c r="Z177" s="27" t="e">
        <f>IF(U177="",NA(),V177-Form!$B$9*X177/1.128)</f>
        <v>#REF!</v>
      </c>
      <c r="AA177" s="27" t="e">
        <f t="shared" si="111"/>
        <v>#REF!</v>
      </c>
      <c r="AB177" s="26" t="e">
        <f t="shared" si="100"/>
        <v>#REF!</v>
      </c>
      <c r="AC177" s="26" t="e">
        <f t="shared" si="101"/>
        <v>#REF!</v>
      </c>
      <c r="AD177" s="28" t="e">
        <f>IF(Form!#REF!="","",Form!#REF!)</f>
        <v>#REF!</v>
      </c>
      <c r="AE177" s="27" t="e">
        <f>VLOOKUP(B177,Table5[],19,FALSE)</f>
        <v>#REF!</v>
      </c>
      <c r="AF177" s="26" t="e">
        <f t="shared" si="102"/>
        <v>#REF!</v>
      </c>
      <c r="AG177" s="27" t="e">
        <f>VLOOKUP(B177,Table5[],20,FALSE)</f>
        <v>#REF!</v>
      </c>
      <c r="AH177" s="27" t="e">
        <f>IF(AD177="",NA(),AE177+Form!$B$9*AG177/1.128)</f>
        <v>#REF!</v>
      </c>
      <c r="AI177" s="27" t="e">
        <f>IF(AD177="",NA(),AE177-Form!$B$9*AG177/1.128)</f>
        <v>#REF!</v>
      </c>
      <c r="AJ177" s="27" t="e">
        <f t="shared" si="112"/>
        <v>#REF!</v>
      </c>
      <c r="AK177" s="26" t="e">
        <f t="shared" si="103"/>
        <v>#REF!</v>
      </c>
      <c r="AL177" s="26" t="e">
        <f t="shared" si="104"/>
        <v>#REF!</v>
      </c>
      <c r="AM177" s="28" t="e">
        <f>IF(Form!#REF!="","",Form!#REF!)</f>
        <v>#REF!</v>
      </c>
      <c r="AN177" s="27" t="e">
        <f>VLOOKUP(B177,Table5[],24,FALSE)</f>
        <v>#REF!</v>
      </c>
      <c r="AO177" s="26" t="e">
        <f t="shared" si="105"/>
        <v>#REF!</v>
      </c>
      <c r="AP177" s="27" t="e">
        <f>VLOOKUP(B177,Table5[],25,FALSE)</f>
        <v>#REF!</v>
      </c>
      <c r="AQ177" s="27" t="e">
        <f>IF(AM177="",NA(),AN177+Form!$B$9*AP177/1.128)</f>
        <v>#REF!</v>
      </c>
      <c r="AR177" s="27" t="e">
        <f>IF(AM177="",NA(),AN177-Form!$B$9*AP177/1.128)</f>
        <v>#REF!</v>
      </c>
      <c r="AS177" s="27" t="e">
        <f t="shared" si="113"/>
        <v>#REF!</v>
      </c>
      <c r="AT177" s="26" t="e">
        <f t="shared" si="106"/>
        <v>#REF!</v>
      </c>
      <c r="AU177" s="27" t="e">
        <f>VLOOKUP(B177,Table5[],2,FALSE)</f>
        <v>#REF!</v>
      </c>
      <c r="AV177" s="27" t="e">
        <f>VLOOKUP(B177,Table5[],3,FALSE)</f>
        <v>#REF!</v>
      </c>
      <c r="AW177" s="29" t="e">
        <f>IF(Form!#REF!="","",Form!#REF!)</f>
        <v>#REF!</v>
      </c>
    </row>
    <row r="178" spans="1:49">
      <c r="A178" s="26" t="e">
        <f>IF(Form!#REF!="","",Form!#REF!)</f>
        <v>#REF!</v>
      </c>
      <c r="B178" s="26" t="e">
        <f>IF(Form!#REF!="","",Form!#REF!)</f>
        <v>#REF!</v>
      </c>
      <c r="C178" s="26" t="e">
        <f>IF(Form!#REF!="","",Form!#REF!)</f>
        <v>#REF!</v>
      </c>
      <c r="D178" s="27" t="e">
        <f>VLOOKUP(B178,Table5[],4,FALSE)</f>
        <v>#REF!</v>
      </c>
      <c r="E178" s="26" t="e">
        <f t="shared" si="95"/>
        <v>#REF!</v>
      </c>
      <c r="F178" s="27" t="e">
        <f>VLOOKUP(B178,Table5[],5,FALSE)</f>
        <v>#REF!</v>
      </c>
      <c r="G178" s="27" t="e">
        <f>IF(C178="",NA(),D178+Form!$B$9*F178/1.128)</f>
        <v>#REF!</v>
      </c>
      <c r="H178" s="27" t="e">
        <f>IF(C178="",NA(),D178-Form!$B$9*F178/1.128)</f>
        <v>#REF!</v>
      </c>
      <c r="I178" s="27" t="e">
        <f t="shared" si="107"/>
        <v>#REF!</v>
      </c>
      <c r="J178" s="26" t="e">
        <f t="shared" si="108"/>
        <v>#REF!</v>
      </c>
      <c r="K178" s="26" t="e">
        <f t="shared" si="96"/>
        <v>#REF!</v>
      </c>
      <c r="L178" s="28" t="e">
        <f>IF(Form!#REF!="","",Form!#REF!)</f>
        <v>#REF!</v>
      </c>
      <c r="M178" s="27" t="e">
        <f>VLOOKUP(B178,Table5[],9,FALSE)</f>
        <v>#REF!</v>
      </c>
      <c r="N178" s="26" t="e">
        <f t="shared" si="97"/>
        <v>#REF!</v>
      </c>
      <c r="O178" s="27" t="e">
        <f>VLOOKUP(B178,Table5[],10,FALSE)</f>
        <v>#REF!</v>
      </c>
      <c r="P178" s="27" t="e">
        <f>IF(L178="",NA(),M178+Form!$B$9*O178/1.128)</f>
        <v>#REF!</v>
      </c>
      <c r="Q178" s="27" t="e">
        <f>IF(L178="",NA(),M178-Form!$B$9*O178/1.128)</f>
        <v>#REF!</v>
      </c>
      <c r="R178" s="27" t="e">
        <f t="shared" si="109"/>
        <v>#REF!</v>
      </c>
      <c r="S178" s="26" t="e">
        <f t="shared" si="110"/>
        <v>#REF!</v>
      </c>
      <c r="T178" s="26" t="e">
        <f t="shared" si="98"/>
        <v>#REF!</v>
      </c>
      <c r="U178" s="28" t="e">
        <f>IF(Form!#REF!="","",Form!#REF!)</f>
        <v>#REF!</v>
      </c>
      <c r="V178" s="27" t="e">
        <f>VLOOKUP(B178,Table5[],14,FALSE)</f>
        <v>#REF!</v>
      </c>
      <c r="W178" s="26" t="e">
        <f t="shared" si="99"/>
        <v>#REF!</v>
      </c>
      <c r="X178" s="27" t="e">
        <f>VLOOKUP(B178,Table5[],15,FALSE)</f>
        <v>#REF!</v>
      </c>
      <c r="Y178" s="27" t="e">
        <f>IF(U178="",NA(),V178+Form!$B$9*X178/1.128)</f>
        <v>#REF!</v>
      </c>
      <c r="Z178" s="27" t="e">
        <f>IF(U178="",NA(),V178-Form!$B$9*X178/1.128)</f>
        <v>#REF!</v>
      </c>
      <c r="AA178" s="27" t="e">
        <f t="shared" si="111"/>
        <v>#REF!</v>
      </c>
      <c r="AB178" s="26" t="e">
        <f t="shared" si="100"/>
        <v>#REF!</v>
      </c>
      <c r="AC178" s="26" t="e">
        <f t="shared" si="101"/>
        <v>#REF!</v>
      </c>
      <c r="AD178" s="28" t="e">
        <f>IF(Form!#REF!="","",Form!#REF!)</f>
        <v>#REF!</v>
      </c>
      <c r="AE178" s="27" t="e">
        <f>VLOOKUP(B178,Table5[],19,FALSE)</f>
        <v>#REF!</v>
      </c>
      <c r="AF178" s="26" t="e">
        <f t="shared" si="102"/>
        <v>#REF!</v>
      </c>
      <c r="AG178" s="27" t="e">
        <f>VLOOKUP(B178,Table5[],20,FALSE)</f>
        <v>#REF!</v>
      </c>
      <c r="AH178" s="27" t="e">
        <f>IF(AD178="",NA(),AE178+Form!$B$9*AG178/1.128)</f>
        <v>#REF!</v>
      </c>
      <c r="AI178" s="27" t="e">
        <f>IF(AD178="",NA(),AE178-Form!$B$9*AG178/1.128)</f>
        <v>#REF!</v>
      </c>
      <c r="AJ178" s="27" t="e">
        <f t="shared" si="112"/>
        <v>#REF!</v>
      </c>
      <c r="AK178" s="26" t="e">
        <f t="shared" si="103"/>
        <v>#REF!</v>
      </c>
      <c r="AL178" s="26" t="e">
        <f t="shared" si="104"/>
        <v>#REF!</v>
      </c>
      <c r="AM178" s="28" t="e">
        <f>IF(Form!#REF!="","",Form!#REF!)</f>
        <v>#REF!</v>
      </c>
      <c r="AN178" s="27" t="e">
        <f>VLOOKUP(B178,Table5[],24,FALSE)</f>
        <v>#REF!</v>
      </c>
      <c r="AO178" s="26" t="e">
        <f t="shared" si="105"/>
        <v>#REF!</v>
      </c>
      <c r="AP178" s="27" t="e">
        <f>VLOOKUP(B178,Table5[],25,FALSE)</f>
        <v>#REF!</v>
      </c>
      <c r="AQ178" s="27" t="e">
        <f>IF(AM178="",NA(),AN178+Form!$B$9*AP178/1.128)</f>
        <v>#REF!</v>
      </c>
      <c r="AR178" s="27" t="e">
        <f>IF(AM178="",NA(),AN178-Form!$B$9*AP178/1.128)</f>
        <v>#REF!</v>
      </c>
      <c r="AS178" s="27" t="e">
        <f t="shared" si="113"/>
        <v>#REF!</v>
      </c>
      <c r="AT178" s="26" t="e">
        <f t="shared" si="106"/>
        <v>#REF!</v>
      </c>
      <c r="AU178" s="27" t="e">
        <f>VLOOKUP(B178,Table5[],2,FALSE)</f>
        <v>#REF!</v>
      </c>
      <c r="AV178" s="27" t="e">
        <f>VLOOKUP(B178,Table5[],3,FALSE)</f>
        <v>#REF!</v>
      </c>
      <c r="AW178" s="29" t="e">
        <f>IF(Form!#REF!="","",Form!#REF!)</f>
        <v>#REF!</v>
      </c>
    </row>
    <row r="179" spans="1:49">
      <c r="A179" s="26" t="e">
        <f>IF(Form!#REF!="","",Form!#REF!)</f>
        <v>#REF!</v>
      </c>
      <c r="B179" s="26" t="e">
        <f>IF(Form!#REF!="","",Form!#REF!)</f>
        <v>#REF!</v>
      </c>
      <c r="C179" s="26" t="e">
        <f>IF(Form!#REF!="","",Form!#REF!)</f>
        <v>#REF!</v>
      </c>
      <c r="D179" s="27" t="e">
        <f>VLOOKUP(B179,Table5[],4,FALSE)</f>
        <v>#REF!</v>
      </c>
      <c r="E179" s="26" t="e">
        <f t="shared" si="95"/>
        <v>#REF!</v>
      </c>
      <c r="F179" s="27" t="e">
        <f>VLOOKUP(B179,Table5[],5,FALSE)</f>
        <v>#REF!</v>
      </c>
      <c r="G179" s="27" t="e">
        <f>IF(C179="",NA(),D179+Form!$B$9*F179/1.128)</f>
        <v>#REF!</v>
      </c>
      <c r="H179" s="27" t="e">
        <f>IF(C179="",NA(),D179-Form!$B$9*F179/1.128)</f>
        <v>#REF!</v>
      </c>
      <c r="I179" s="27" t="e">
        <f t="shared" si="107"/>
        <v>#REF!</v>
      </c>
      <c r="J179" s="26" t="e">
        <f t="shared" si="108"/>
        <v>#REF!</v>
      </c>
      <c r="K179" s="26" t="e">
        <f t="shared" si="96"/>
        <v>#REF!</v>
      </c>
      <c r="L179" s="28" t="e">
        <f>IF(Form!#REF!="","",Form!#REF!)</f>
        <v>#REF!</v>
      </c>
      <c r="M179" s="27" t="e">
        <f>VLOOKUP(B179,Table5[],9,FALSE)</f>
        <v>#REF!</v>
      </c>
      <c r="N179" s="26" t="e">
        <f t="shared" si="97"/>
        <v>#REF!</v>
      </c>
      <c r="O179" s="27" t="e">
        <f>VLOOKUP(B179,Table5[],10,FALSE)</f>
        <v>#REF!</v>
      </c>
      <c r="P179" s="27" t="e">
        <f>IF(L179="",NA(),M179+Form!$B$9*O179/1.128)</f>
        <v>#REF!</v>
      </c>
      <c r="Q179" s="27" t="e">
        <f>IF(L179="",NA(),M179-Form!$B$9*O179/1.128)</f>
        <v>#REF!</v>
      </c>
      <c r="R179" s="27" t="e">
        <f t="shared" si="109"/>
        <v>#REF!</v>
      </c>
      <c r="S179" s="26" t="e">
        <f t="shared" si="110"/>
        <v>#REF!</v>
      </c>
      <c r="T179" s="26" t="e">
        <f t="shared" si="98"/>
        <v>#REF!</v>
      </c>
      <c r="U179" s="28" t="e">
        <f>IF(Form!#REF!="","",Form!#REF!)</f>
        <v>#REF!</v>
      </c>
      <c r="V179" s="27" t="e">
        <f>VLOOKUP(B179,Table5[],14,FALSE)</f>
        <v>#REF!</v>
      </c>
      <c r="W179" s="26" t="e">
        <f t="shared" si="99"/>
        <v>#REF!</v>
      </c>
      <c r="X179" s="27" t="e">
        <f>VLOOKUP(B179,Table5[],15,FALSE)</f>
        <v>#REF!</v>
      </c>
      <c r="Y179" s="27" t="e">
        <f>IF(U179="",NA(),V179+Form!$B$9*X179/1.128)</f>
        <v>#REF!</v>
      </c>
      <c r="Z179" s="27" t="e">
        <f>IF(U179="",NA(),V179-Form!$B$9*X179/1.128)</f>
        <v>#REF!</v>
      </c>
      <c r="AA179" s="27" t="e">
        <f t="shared" si="111"/>
        <v>#REF!</v>
      </c>
      <c r="AB179" s="26" t="e">
        <f t="shared" si="100"/>
        <v>#REF!</v>
      </c>
      <c r="AC179" s="26" t="e">
        <f t="shared" si="101"/>
        <v>#REF!</v>
      </c>
      <c r="AD179" s="28" t="e">
        <f>IF(Form!#REF!="","",Form!#REF!)</f>
        <v>#REF!</v>
      </c>
      <c r="AE179" s="27" t="e">
        <f>VLOOKUP(B179,Table5[],19,FALSE)</f>
        <v>#REF!</v>
      </c>
      <c r="AF179" s="26" t="e">
        <f t="shared" si="102"/>
        <v>#REF!</v>
      </c>
      <c r="AG179" s="27" t="e">
        <f>VLOOKUP(B179,Table5[],20,FALSE)</f>
        <v>#REF!</v>
      </c>
      <c r="AH179" s="27" t="e">
        <f>IF(AD179="",NA(),AE179+Form!$B$9*AG179/1.128)</f>
        <v>#REF!</v>
      </c>
      <c r="AI179" s="27" t="e">
        <f>IF(AD179="",NA(),AE179-Form!$B$9*AG179/1.128)</f>
        <v>#REF!</v>
      </c>
      <c r="AJ179" s="27" t="e">
        <f t="shared" si="112"/>
        <v>#REF!</v>
      </c>
      <c r="AK179" s="26" t="e">
        <f t="shared" si="103"/>
        <v>#REF!</v>
      </c>
      <c r="AL179" s="26" t="e">
        <f t="shared" si="104"/>
        <v>#REF!</v>
      </c>
      <c r="AM179" s="28" t="e">
        <f>IF(Form!#REF!="","",Form!#REF!)</f>
        <v>#REF!</v>
      </c>
      <c r="AN179" s="27" t="e">
        <f>VLOOKUP(B179,Table5[],24,FALSE)</f>
        <v>#REF!</v>
      </c>
      <c r="AO179" s="26" t="e">
        <f t="shared" si="105"/>
        <v>#REF!</v>
      </c>
      <c r="AP179" s="27" t="e">
        <f>VLOOKUP(B179,Table5[],25,FALSE)</f>
        <v>#REF!</v>
      </c>
      <c r="AQ179" s="27" t="e">
        <f>IF(AM179="",NA(),AN179+Form!$B$9*AP179/1.128)</f>
        <v>#REF!</v>
      </c>
      <c r="AR179" s="27" t="e">
        <f>IF(AM179="",NA(),AN179-Form!$B$9*AP179/1.128)</f>
        <v>#REF!</v>
      </c>
      <c r="AS179" s="27" t="e">
        <f t="shared" si="113"/>
        <v>#REF!</v>
      </c>
      <c r="AT179" s="26" t="e">
        <f t="shared" si="106"/>
        <v>#REF!</v>
      </c>
      <c r="AU179" s="27" t="e">
        <f>VLOOKUP(B179,Table5[],2,FALSE)</f>
        <v>#REF!</v>
      </c>
      <c r="AV179" s="27" t="e">
        <f>VLOOKUP(B179,Table5[],3,FALSE)</f>
        <v>#REF!</v>
      </c>
      <c r="AW179" s="29" t="e">
        <f>IF(Form!#REF!="","",Form!#REF!)</f>
        <v>#REF!</v>
      </c>
    </row>
    <row r="180" spans="1:49">
      <c r="A180" s="26" t="e">
        <f>IF(Form!#REF!="","",Form!#REF!)</f>
        <v>#REF!</v>
      </c>
      <c r="B180" s="26" t="e">
        <f>IF(Form!#REF!="","",Form!#REF!)</f>
        <v>#REF!</v>
      </c>
      <c r="C180" s="26" t="e">
        <f>IF(Form!#REF!="","",Form!#REF!)</f>
        <v>#REF!</v>
      </c>
      <c r="D180" s="27" t="e">
        <f>VLOOKUP(B180,Table5[],4,FALSE)</f>
        <v>#REF!</v>
      </c>
      <c r="E180" s="26" t="e">
        <f t="shared" si="95"/>
        <v>#REF!</v>
      </c>
      <c r="F180" s="27" t="e">
        <f>VLOOKUP(B180,Table5[],5,FALSE)</f>
        <v>#REF!</v>
      </c>
      <c r="G180" s="27" t="e">
        <f>IF(C180="",NA(),D180+Form!$B$9*F180/1.128)</f>
        <v>#REF!</v>
      </c>
      <c r="H180" s="27" t="e">
        <f>IF(C180="",NA(),D180-Form!$B$9*F180/1.128)</f>
        <v>#REF!</v>
      </c>
      <c r="I180" s="27" t="e">
        <f t="shared" si="107"/>
        <v>#REF!</v>
      </c>
      <c r="J180" s="26" t="e">
        <f t="shared" si="108"/>
        <v>#REF!</v>
      </c>
      <c r="K180" s="26" t="e">
        <f t="shared" si="96"/>
        <v>#REF!</v>
      </c>
      <c r="L180" s="28" t="e">
        <f>IF(Form!#REF!="","",Form!#REF!)</f>
        <v>#REF!</v>
      </c>
      <c r="M180" s="27" t="e">
        <f>VLOOKUP(B180,Table5[],9,FALSE)</f>
        <v>#REF!</v>
      </c>
      <c r="N180" s="26" t="e">
        <f t="shared" si="97"/>
        <v>#REF!</v>
      </c>
      <c r="O180" s="27" t="e">
        <f>VLOOKUP(B180,Table5[],10,FALSE)</f>
        <v>#REF!</v>
      </c>
      <c r="P180" s="27" t="e">
        <f>IF(L180="",NA(),M180+Form!$B$9*O180/1.128)</f>
        <v>#REF!</v>
      </c>
      <c r="Q180" s="27" t="e">
        <f>IF(L180="",NA(),M180-Form!$B$9*O180/1.128)</f>
        <v>#REF!</v>
      </c>
      <c r="R180" s="27" t="e">
        <f t="shared" si="109"/>
        <v>#REF!</v>
      </c>
      <c r="S180" s="26" t="e">
        <f t="shared" si="110"/>
        <v>#REF!</v>
      </c>
      <c r="T180" s="26" t="e">
        <f t="shared" si="98"/>
        <v>#REF!</v>
      </c>
      <c r="U180" s="28" t="e">
        <f>IF(Form!#REF!="","",Form!#REF!)</f>
        <v>#REF!</v>
      </c>
      <c r="V180" s="27" t="e">
        <f>VLOOKUP(B180,Table5[],14,FALSE)</f>
        <v>#REF!</v>
      </c>
      <c r="W180" s="26" t="e">
        <f t="shared" si="99"/>
        <v>#REF!</v>
      </c>
      <c r="X180" s="27" t="e">
        <f>VLOOKUP(B180,Table5[],15,FALSE)</f>
        <v>#REF!</v>
      </c>
      <c r="Y180" s="27" t="e">
        <f>IF(U180="",NA(),V180+Form!$B$9*X180/1.128)</f>
        <v>#REF!</v>
      </c>
      <c r="Z180" s="27" t="e">
        <f>IF(U180="",NA(),V180-Form!$B$9*X180/1.128)</f>
        <v>#REF!</v>
      </c>
      <c r="AA180" s="27" t="e">
        <f t="shared" si="111"/>
        <v>#REF!</v>
      </c>
      <c r="AB180" s="26" t="e">
        <f t="shared" si="100"/>
        <v>#REF!</v>
      </c>
      <c r="AC180" s="26" t="e">
        <f t="shared" si="101"/>
        <v>#REF!</v>
      </c>
      <c r="AD180" s="28" t="e">
        <f>IF(Form!#REF!="","",Form!#REF!)</f>
        <v>#REF!</v>
      </c>
      <c r="AE180" s="27" t="e">
        <f>VLOOKUP(B180,Table5[],19,FALSE)</f>
        <v>#REF!</v>
      </c>
      <c r="AF180" s="26" t="e">
        <f t="shared" si="102"/>
        <v>#REF!</v>
      </c>
      <c r="AG180" s="27" t="e">
        <f>VLOOKUP(B180,Table5[],20,FALSE)</f>
        <v>#REF!</v>
      </c>
      <c r="AH180" s="27" t="e">
        <f>IF(AD180="",NA(),AE180+Form!$B$9*AG180/1.128)</f>
        <v>#REF!</v>
      </c>
      <c r="AI180" s="27" t="e">
        <f>IF(AD180="",NA(),AE180-Form!$B$9*AG180/1.128)</f>
        <v>#REF!</v>
      </c>
      <c r="AJ180" s="27" t="e">
        <f t="shared" si="112"/>
        <v>#REF!</v>
      </c>
      <c r="AK180" s="26" t="e">
        <f t="shared" si="103"/>
        <v>#REF!</v>
      </c>
      <c r="AL180" s="26" t="e">
        <f t="shared" si="104"/>
        <v>#REF!</v>
      </c>
      <c r="AM180" s="28" t="e">
        <f>IF(Form!#REF!="","",Form!#REF!)</f>
        <v>#REF!</v>
      </c>
      <c r="AN180" s="27" t="e">
        <f>VLOOKUP(B180,Table5[],24,FALSE)</f>
        <v>#REF!</v>
      </c>
      <c r="AO180" s="26" t="e">
        <f t="shared" si="105"/>
        <v>#REF!</v>
      </c>
      <c r="AP180" s="27" t="e">
        <f>VLOOKUP(B180,Table5[],25,FALSE)</f>
        <v>#REF!</v>
      </c>
      <c r="AQ180" s="27" t="e">
        <f>IF(AM180="",NA(),AN180+Form!$B$9*AP180/1.128)</f>
        <v>#REF!</v>
      </c>
      <c r="AR180" s="27" t="e">
        <f>IF(AM180="",NA(),AN180-Form!$B$9*AP180/1.128)</f>
        <v>#REF!</v>
      </c>
      <c r="AS180" s="27" t="e">
        <f t="shared" si="113"/>
        <v>#REF!</v>
      </c>
      <c r="AT180" s="26" t="e">
        <f t="shared" si="106"/>
        <v>#REF!</v>
      </c>
      <c r="AU180" s="27" t="e">
        <f>VLOOKUP(B180,Table5[],2,FALSE)</f>
        <v>#REF!</v>
      </c>
      <c r="AV180" s="27" t="e">
        <f>VLOOKUP(B180,Table5[],3,FALSE)</f>
        <v>#REF!</v>
      </c>
      <c r="AW180" s="29" t="e">
        <f>IF(Form!#REF!="","",Form!#REF!)</f>
        <v>#REF!</v>
      </c>
    </row>
    <row r="181" spans="1:49">
      <c r="A181" s="26" t="e">
        <f>IF(Form!#REF!="","",Form!#REF!)</f>
        <v>#REF!</v>
      </c>
      <c r="B181" s="26" t="e">
        <f>IF(Form!#REF!="","",Form!#REF!)</f>
        <v>#REF!</v>
      </c>
      <c r="C181" s="26" t="e">
        <f>IF(Form!#REF!="","",Form!#REF!)</f>
        <v>#REF!</v>
      </c>
      <c r="D181" s="27" t="e">
        <f>VLOOKUP(B181,Table5[],4,FALSE)</f>
        <v>#REF!</v>
      </c>
      <c r="E181" s="26" t="e">
        <f t="shared" si="95"/>
        <v>#REF!</v>
      </c>
      <c r="F181" s="27" t="e">
        <f>VLOOKUP(B181,Table5[],5,FALSE)</f>
        <v>#REF!</v>
      </c>
      <c r="G181" s="27" t="e">
        <f>IF(C181="",NA(),D181+Form!$B$9*F181/1.128)</f>
        <v>#REF!</v>
      </c>
      <c r="H181" s="27" t="e">
        <f>IF(C181="",NA(),D181-Form!$B$9*F181/1.128)</f>
        <v>#REF!</v>
      </c>
      <c r="I181" s="27" t="e">
        <f t="shared" si="107"/>
        <v>#REF!</v>
      </c>
      <c r="J181" s="26" t="e">
        <f t="shared" si="108"/>
        <v>#REF!</v>
      </c>
      <c r="K181" s="26" t="e">
        <f t="shared" si="96"/>
        <v>#REF!</v>
      </c>
      <c r="L181" s="28" t="e">
        <f>IF(Form!#REF!="","",Form!#REF!)</f>
        <v>#REF!</v>
      </c>
      <c r="M181" s="27" t="e">
        <f>VLOOKUP(B181,Table5[],9,FALSE)</f>
        <v>#REF!</v>
      </c>
      <c r="N181" s="26" t="e">
        <f t="shared" si="97"/>
        <v>#REF!</v>
      </c>
      <c r="O181" s="27" t="e">
        <f>VLOOKUP(B181,Table5[],10,FALSE)</f>
        <v>#REF!</v>
      </c>
      <c r="P181" s="27" t="e">
        <f>IF(L181="",NA(),M181+Form!$B$9*O181/1.128)</f>
        <v>#REF!</v>
      </c>
      <c r="Q181" s="27" t="e">
        <f>IF(L181="",NA(),M181-Form!$B$9*O181/1.128)</f>
        <v>#REF!</v>
      </c>
      <c r="R181" s="27" t="e">
        <f t="shared" si="109"/>
        <v>#REF!</v>
      </c>
      <c r="S181" s="26" t="e">
        <f t="shared" si="110"/>
        <v>#REF!</v>
      </c>
      <c r="T181" s="26" t="e">
        <f t="shared" si="98"/>
        <v>#REF!</v>
      </c>
      <c r="U181" s="28" t="e">
        <f>IF(Form!#REF!="","",Form!#REF!)</f>
        <v>#REF!</v>
      </c>
      <c r="V181" s="27" t="e">
        <f>VLOOKUP(B181,Table5[],14,FALSE)</f>
        <v>#REF!</v>
      </c>
      <c r="W181" s="26" t="e">
        <f t="shared" si="99"/>
        <v>#REF!</v>
      </c>
      <c r="X181" s="27" t="e">
        <f>VLOOKUP(B181,Table5[],15,FALSE)</f>
        <v>#REF!</v>
      </c>
      <c r="Y181" s="27" t="e">
        <f>IF(U181="",NA(),V181+Form!$B$9*X181/1.128)</f>
        <v>#REF!</v>
      </c>
      <c r="Z181" s="27" t="e">
        <f>IF(U181="",NA(),V181-Form!$B$9*X181/1.128)</f>
        <v>#REF!</v>
      </c>
      <c r="AA181" s="27" t="e">
        <f t="shared" si="111"/>
        <v>#REF!</v>
      </c>
      <c r="AB181" s="26" t="e">
        <f t="shared" si="100"/>
        <v>#REF!</v>
      </c>
      <c r="AC181" s="26" t="e">
        <f t="shared" si="101"/>
        <v>#REF!</v>
      </c>
      <c r="AD181" s="28" t="e">
        <f>IF(Form!#REF!="","",Form!#REF!)</f>
        <v>#REF!</v>
      </c>
      <c r="AE181" s="27" t="e">
        <f>VLOOKUP(B181,Table5[],19,FALSE)</f>
        <v>#REF!</v>
      </c>
      <c r="AF181" s="26" t="e">
        <f t="shared" si="102"/>
        <v>#REF!</v>
      </c>
      <c r="AG181" s="27" t="e">
        <f>VLOOKUP(B181,Table5[],20,FALSE)</f>
        <v>#REF!</v>
      </c>
      <c r="AH181" s="27" t="e">
        <f>IF(AD181="",NA(),AE181+Form!$B$9*AG181/1.128)</f>
        <v>#REF!</v>
      </c>
      <c r="AI181" s="27" t="e">
        <f>IF(AD181="",NA(),AE181-Form!$B$9*AG181/1.128)</f>
        <v>#REF!</v>
      </c>
      <c r="AJ181" s="27" t="e">
        <f t="shared" si="112"/>
        <v>#REF!</v>
      </c>
      <c r="AK181" s="26" t="e">
        <f t="shared" si="103"/>
        <v>#REF!</v>
      </c>
      <c r="AL181" s="26" t="e">
        <f t="shared" si="104"/>
        <v>#REF!</v>
      </c>
      <c r="AM181" s="28" t="e">
        <f>IF(Form!#REF!="","",Form!#REF!)</f>
        <v>#REF!</v>
      </c>
      <c r="AN181" s="27" t="e">
        <f>VLOOKUP(B181,Table5[],24,FALSE)</f>
        <v>#REF!</v>
      </c>
      <c r="AO181" s="26" t="e">
        <f t="shared" si="105"/>
        <v>#REF!</v>
      </c>
      <c r="AP181" s="27" t="e">
        <f>VLOOKUP(B181,Table5[],25,FALSE)</f>
        <v>#REF!</v>
      </c>
      <c r="AQ181" s="27" t="e">
        <f>IF(AM181="",NA(),AN181+Form!$B$9*AP181/1.128)</f>
        <v>#REF!</v>
      </c>
      <c r="AR181" s="27" t="e">
        <f>IF(AM181="",NA(),AN181-Form!$B$9*AP181/1.128)</f>
        <v>#REF!</v>
      </c>
      <c r="AS181" s="27" t="e">
        <f t="shared" si="113"/>
        <v>#REF!</v>
      </c>
      <c r="AT181" s="26" t="e">
        <f t="shared" si="106"/>
        <v>#REF!</v>
      </c>
      <c r="AU181" s="27" t="e">
        <f>VLOOKUP(B181,Table5[],2,FALSE)</f>
        <v>#REF!</v>
      </c>
      <c r="AV181" s="27" t="e">
        <f>VLOOKUP(B181,Table5[],3,FALSE)</f>
        <v>#REF!</v>
      </c>
      <c r="AW181" s="29" t="e">
        <f>IF(Form!#REF!="","",Form!#REF!)</f>
        <v>#REF!</v>
      </c>
    </row>
    <row r="182" spans="1:49">
      <c r="A182" s="26" t="e">
        <f>IF(Form!#REF!="","",Form!#REF!)</f>
        <v>#REF!</v>
      </c>
      <c r="B182" s="26" t="e">
        <f>IF(Form!#REF!="","",Form!#REF!)</f>
        <v>#REF!</v>
      </c>
      <c r="C182" s="26" t="e">
        <f>IF(Form!#REF!="","",Form!#REF!)</f>
        <v>#REF!</v>
      </c>
      <c r="D182" s="27" t="e">
        <f>VLOOKUP(B182,Table5[],4,FALSE)</f>
        <v>#REF!</v>
      </c>
      <c r="E182" s="26" t="e">
        <f t="shared" si="95"/>
        <v>#REF!</v>
      </c>
      <c r="F182" s="27" t="e">
        <f>VLOOKUP(B182,Table5[],5,FALSE)</f>
        <v>#REF!</v>
      </c>
      <c r="G182" s="27" t="e">
        <f>IF(C182="",NA(),D182+Form!$B$9*F182/1.128)</f>
        <v>#REF!</v>
      </c>
      <c r="H182" s="27" t="e">
        <f>IF(C182="",NA(),D182-Form!$B$9*F182/1.128)</f>
        <v>#REF!</v>
      </c>
      <c r="I182" s="27" t="e">
        <f t="shared" si="107"/>
        <v>#REF!</v>
      </c>
      <c r="J182" s="26" t="e">
        <f t="shared" si="108"/>
        <v>#REF!</v>
      </c>
      <c r="K182" s="26" t="e">
        <f t="shared" si="96"/>
        <v>#REF!</v>
      </c>
      <c r="L182" s="28" t="e">
        <f>IF(Form!#REF!="","",Form!#REF!)</f>
        <v>#REF!</v>
      </c>
      <c r="M182" s="27" t="e">
        <f>VLOOKUP(B182,Table5[],9,FALSE)</f>
        <v>#REF!</v>
      </c>
      <c r="N182" s="26" t="e">
        <f t="shared" si="97"/>
        <v>#REF!</v>
      </c>
      <c r="O182" s="27" t="e">
        <f>VLOOKUP(B182,Table5[],10,FALSE)</f>
        <v>#REF!</v>
      </c>
      <c r="P182" s="27" t="e">
        <f>IF(L182="",NA(),M182+Form!$B$9*O182/1.128)</f>
        <v>#REF!</v>
      </c>
      <c r="Q182" s="27" t="e">
        <f>IF(L182="",NA(),M182-Form!$B$9*O182/1.128)</f>
        <v>#REF!</v>
      </c>
      <c r="R182" s="27" t="e">
        <f t="shared" si="109"/>
        <v>#REF!</v>
      </c>
      <c r="S182" s="26" t="e">
        <f t="shared" si="110"/>
        <v>#REF!</v>
      </c>
      <c r="T182" s="26" t="e">
        <f t="shared" si="98"/>
        <v>#REF!</v>
      </c>
      <c r="U182" s="28" t="e">
        <f>IF(Form!#REF!="","",Form!#REF!)</f>
        <v>#REF!</v>
      </c>
      <c r="V182" s="27" t="e">
        <f>VLOOKUP(B182,Table5[],14,FALSE)</f>
        <v>#REF!</v>
      </c>
      <c r="W182" s="26" t="e">
        <f t="shared" si="99"/>
        <v>#REF!</v>
      </c>
      <c r="X182" s="27" t="e">
        <f>VLOOKUP(B182,Table5[],15,FALSE)</f>
        <v>#REF!</v>
      </c>
      <c r="Y182" s="27" t="e">
        <f>IF(U182="",NA(),V182+Form!$B$9*X182/1.128)</f>
        <v>#REF!</v>
      </c>
      <c r="Z182" s="27" t="e">
        <f>IF(U182="",NA(),V182-Form!$B$9*X182/1.128)</f>
        <v>#REF!</v>
      </c>
      <c r="AA182" s="27" t="e">
        <f t="shared" si="111"/>
        <v>#REF!</v>
      </c>
      <c r="AB182" s="26" t="e">
        <f t="shared" si="100"/>
        <v>#REF!</v>
      </c>
      <c r="AC182" s="26" t="e">
        <f t="shared" si="101"/>
        <v>#REF!</v>
      </c>
      <c r="AD182" s="28" t="e">
        <f>IF(Form!#REF!="","",Form!#REF!)</f>
        <v>#REF!</v>
      </c>
      <c r="AE182" s="27" t="e">
        <f>VLOOKUP(B182,Table5[],19,FALSE)</f>
        <v>#REF!</v>
      </c>
      <c r="AF182" s="26" t="e">
        <f t="shared" si="102"/>
        <v>#REF!</v>
      </c>
      <c r="AG182" s="27" t="e">
        <f>VLOOKUP(B182,Table5[],20,FALSE)</f>
        <v>#REF!</v>
      </c>
      <c r="AH182" s="27" t="e">
        <f>IF(AD182="",NA(),AE182+Form!$B$9*AG182/1.128)</f>
        <v>#REF!</v>
      </c>
      <c r="AI182" s="27" t="e">
        <f>IF(AD182="",NA(),AE182-Form!$B$9*AG182/1.128)</f>
        <v>#REF!</v>
      </c>
      <c r="AJ182" s="27" t="e">
        <f t="shared" si="112"/>
        <v>#REF!</v>
      </c>
      <c r="AK182" s="26" t="e">
        <f t="shared" si="103"/>
        <v>#REF!</v>
      </c>
      <c r="AL182" s="26" t="e">
        <f t="shared" si="104"/>
        <v>#REF!</v>
      </c>
      <c r="AM182" s="28" t="e">
        <f>IF(Form!#REF!="","",Form!#REF!)</f>
        <v>#REF!</v>
      </c>
      <c r="AN182" s="27" t="e">
        <f>VLOOKUP(B182,Table5[],24,FALSE)</f>
        <v>#REF!</v>
      </c>
      <c r="AO182" s="26" t="e">
        <f t="shared" si="105"/>
        <v>#REF!</v>
      </c>
      <c r="AP182" s="27" t="e">
        <f>VLOOKUP(B182,Table5[],25,FALSE)</f>
        <v>#REF!</v>
      </c>
      <c r="AQ182" s="27" t="e">
        <f>IF(AM182="",NA(),AN182+Form!$B$9*AP182/1.128)</f>
        <v>#REF!</v>
      </c>
      <c r="AR182" s="27" t="e">
        <f>IF(AM182="",NA(),AN182-Form!$B$9*AP182/1.128)</f>
        <v>#REF!</v>
      </c>
      <c r="AS182" s="27" t="e">
        <f t="shared" si="113"/>
        <v>#REF!</v>
      </c>
      <c r="AT182" s="26" t="e">
        <f t="shared" si="106"/>
        <v>#REF!</v>
      </c>
      <c r="AU182" s="27" t="e">
        <f>VLOOKUP(B182,Table5[],2,FALSE)</f>
        <v>#REF!</v>
      </c>
      <c r="AV182" s="27" t="e">
        <f>VLOOKUP(B182,Table5[],3,FALSE)</f>
        <v>#REF!</v>
      </c>
      <c r="AW182" s="29" t="e">
        <f>IF(Form!#REF!="","",Form!#REF!)</f>
        <v>#REF!</v>
      </c>
    </row>
    <row r="183" spans="1:49">
      <c r="A183" s="26" t="e">
        <f>IF(Form!#REF!="","",Form!#REF!)</f>
        <v>#REF!</v>
      </c>
      <c r="B183" s="26" t="e">
        <f>IF(Form!#REF!="","",Form!#REF!)</f>
        <v>#REF!</v>
      </c>
      <c r="C183" s="26" t="e">
        <f>IF(Form!#REF!="","",Form!#REF!)</f>
        <v>#REF!</v>
      </c>
      <c r="D183" s="27" t="e">
        <f>VLOOKUP(B183,Table5[],4,FALSE)</f>
        <v>#REF!</v>
      </c>
      <c r="E183" s="26" t="e">
        <f t="shared" si="95"/>
        <v>#REF!</v>
      </c>
      <c r="F183" s="27" t="e">
        <f>VLOOKUP(B183,Table5[],5,FALSE)</f>
        <v>#REF!</v>
      </c>
      <c r="G183" s="27" t="e">
        <f>IF(C183="",NA(),D183+Form!$B$9*F183/1.128)</f>
        <v>#REF!</v>
      </c>
      <c r="H183" s="27" t="e">
        <f>IF(C183="",NA(),D183-Form!$B$9*F183/1.128)</f>
        <v>#REF!</v>
      </c>
      <c r="I183" s="27" t="e">
        <f t="shared" si="107"/>
        <v>#REF!</v>
      </c>
      <c r="J183" s="26" t="e">
        <f t="shared" si="108"/>
        <v>#REF!</v>
      </c>
      <c r="K183" s="26" t="e">
        <f t="shared" si="96"/>
        <v>#REF!</v>
      </c>
      <c r="L183" s="28" t="e">
        <f>IF(Form!#REF!="","",Form!#REF!)</f>
        <v>#REF!</v>
      </c>
      <c r="M183" s="27" t="e">
        <f>VLOOKUP(B183,Table5[],9,FALSE)</f>
        <v>#REF!</v>
      </c>
      <c r="N183" s="26" t="e">
        <f t="shared" si="97"/>
        <v>#REF!</v>
      </c>
      <c r="O183" s="27" t="e">
        <f>VLOOKUP(B183,Table5[],10,FALSE)</f>
        <v>#REF!</v>
      </c>
      <c r="P183" s="27" t="e">
        <f>IF(L183="",NA(),M183+Form!$B$9*O183/1.128)</f>
        <v>#REF!</v>
      </c>
      <c r="Q183" s="27" t="e">
        <f>IF(L183="",NA(),M183-Form!$B$9*O183/1.128)</f>
        <v>#REF!</v>
      </c>
      <c r="R183" s="27" t="e">
        <f t="shared" si="109"/>
        <v>#REF!</v>
      </c>
      <c r="S183" s="26" t="e">
        <f t="shared" si="110"/>
        <v>#REF!</v>
      </c>
      <c r="T183" s="26" t="e">
        <f t="shared" si="98"/>
        <v>#REF!</v>
      </c>
      <c r="U183" s="28" t="e">
        <f>IF(Form!#REF!="","",Form!#REF!)</f>
        <v>#REF!</v>
      </c>
      <c r="V183" s="27" t="e">
        <f>VLOOKUP(B183,Table5[],14,FALSE)</f>
        <v>#REF!</v>
      </c>
      <c r="W183" s="26" t="e">
        <f t="shared" si="99"/>
        <v>#REF!</v>
      </c>
      <c r="X183" s="27" t="e">
        <f>VLOOKUP(B183,Table5[],15,FALSE)</f>
        <v>#REF!</v>
      </c>
      <c r="Y183" s="27" t="e">
        <f>IF(U183="",NA(),V183+Form!$B$9*X183/1.128)</f>
        <v>#REF!</v>
      </c>
      <c r="Z183" s="27" t="e">
        <f>IF(U183="",NA(),V183-Form!$B$9*X183/1.128)</f>
        <v>#REF!</v>
      </c>
      <c r="AA183" s="27" t="e">
        <f t="shared" si="111"/>
        <v>#REF!</v>
      </c>
      <c r="AB183" s="26" t="e">
        <f t="shared" si="100"/>
        <v>#REF!</v>
      </c>
      <c r="AC183" s="26" t="e">
        <f t="shared" si="101"/>
        <v>#REF!</v>
      </c>
      <c r="AD183" s="28" t="e">
        <f>IF(Form!#REF!="","",Form!#REF!)</f>
        <v>#REF!</v>
      </c>
      <c r="AE183" s="27" t="e">
        <f>VLOOKUP(B183,Table5[],19,FALSE)</f>
        <v>#REF!</v>
      </c>
      <c r="AF183" s="26" t="e">
        <f t="shared" si="102"/>
        <v>#REF!</v>
      </c>
      <c r="AG183" s="27" t="e">
        <f>VLOOKUP(B183,Table5[],20,FALSE)</f>
        <v>#REF!</v>
      </c>
      <c r="AH183" s="27" t="e">
        <f>IF(AD183="",NA(),AE183+Form!$B$9*AG183/1.128)</f>
        <v>#REF!</v>
      </c>
      <c r="AI183" s="27" t="e">
        <f>IF(AD183="",NA(),AE183-Form!$B$9*AG183/1.128)</f>
        <v>#REF!</v>
      </c>
      <c r="AJ183" s="27" t="e">
        <f t="shared" si="112"/>
        <v>#REF!</v>
      </c>
      <c r="AK183" s="26" t="e">
        <f t="shared" si="103"/>
        <v>#REF!</v>
      </c>
      <c r="AL183" s="26" t="e">
        <f t="shared" si="104"/>
        <v>#REF!</v>
      </c>
      <c r="AM183" s="28" t="e">
        <f>IF(Form!#REF!="","",Form!#REF!)</f>
        <v>#REF!</v>
      </c>
      <c r="AN183" s="27" t="e">
        <f>VLOOKUP(B183,Table5[],24,FALSE)</f>
        <v>#REF!</v>
      </c>
      <c r="AO183" s="26" t="e">
        <f t="shared" si="105"/>
        <v>#REF!</v>
      </c>
      <c r="AP183" s="27" t="e">
        <f>VLOOKUP(B183,Table5[],25,FALSE)</f>
        <v>#REF!</v>
      </c>
      <c r="AQ183" s="27" t="e">
        <f>IF(AM183="",NA(),AN183+Form!$B$9*AP183/1.128)</f>
        <v>#REF!</v>
      </c>
      <c r="AR183" s="27" t="e">
        <f>IF(AM183="",NA(),AN183-Form!$B$9*AP183/1.128)</f>
        <v>#REF!</v>
      </c>
      <c r="AS183" s="27" t="e">
        <f t="shared" si="113"/>
        <v>#REF!</v>
      </c>
      <c r="AT183" s="26" t="e">
        <f t="shared" si="106"/>
        <v>#REF!</v>
      </c>
      <c r="AU183" s="27" t="e">
        <f>VLOOKUP(B183,Table5[],2,FALSE)</f>
        <v>#REF!</v>
      </c>
      <c r="AV183" s="27" t="e">
        <f>VLOOKUP(B183,Table5[],3,FALSE)</f>
        <v>#REF!</v>
      </c>
      <c r="AW183" s="29" t="e">
        <f>IF(Form!#REF!="","",Form!#REF!)</f>
        <v>#REF!</v>
      </c>
    </row>
    <row r="184" spans="1:49">
      <c r="A184" s="26" t="e">
        <f>IF(Form!#REF!="","",Form!#REF!)</f>
        <v>#REF!</v>
      </c>
      <c r="B184" s="26" t="e">
        <f>IF(Form!#REF!="","",Form!#REF!)</f>
        <v>#REF!</v>
      </c>
      <c r="C184" s="26" t="e">
        <f>IF(Form!#REF!="","",Form!#REF!)</f>
        <v>#REF!</v>
      </c>
      <c r="D184" s="27" t="e">
        <f>VLOOKUP(B184,Table5[],4,FALSE)</f>
        <v>#REF!</v>
      </c>
      <c r="E184" s="26" t="e">
        <f t="shared" si="95"/>
        <v>#REF!</v>
      </c>
      <c r="F184" s="27" t="e">
        <f>VLOOKUP(B184,Table5[],5,FALSE)</f>
        <v>#REF!</v>
      </c>
      <c r="G184" s="27" t="e">
        <f>IF(C184="",NA(),D184+Form!$B$9*F184/1.128)</f>
        <v>#REF!</v>
      </c>
      <c r="H184" s="27" t="e">
        <f>IF(C184="",NA(),D184-Form!$B$9*F184/1.128)</f>
        <v>#REF!</v>
      </c>
      <c r="I184" s="27" t="e">
        <f t="shared" si="107"/>
        <v>#REF!</v>
      </c>
      <c r="J184" s="26" t="e">
        <f t="shared" si="108"/>
        <v>#REF!</v>
      </c>
      <c r="K184" s="26" t="e">
        <f t="shared" si="96"/>
        <v>#REF!</v>
      </c>
      <c r="L184" s="28" t="e">
        <f>IF(Form!#REF!="","",Form!#REF!)</f>
        <v>#REF!</v>
      </c>
      <c r="M184" s="27" t="e">
        <f>VLOOKUP(B184,Table5[],9,FALSE)</f>
        <v>#REF!</v>
      </c>
      <c r="N184" s="26" t="e">
        <f t="shared" si="97"/>
        <v>#REF!</v>
      </c>
      <c r="O184" s="27" t="e">
        <f>VLOOKUP(B184,Table5[],10,FALSE)</f>
        <v>#REF!</v>
      </c>
      <c r="P184" s="27" t="e">
        <f>IF(L184="",NA(),M184+Form!$B$9*O184/1.128)</f>
        <v>#REF!</v>
      </c>
      <c r="Q184" s="27" t="e">
        <f>IF(L184="",NA(),M184-Form!$B$9*O184/1.128)</f>
        <v>#REF!</v>
      </c>
      <c r="R184" s="27" t="e">
        <f t="shared" si="109"/>
        <v>#REF!</v>
      </c>
      <c r="S184" s="26" t="e">
        <f t="shared" si="110"/>
        <v>#REF!</v>
      </c>
      <c r="T184" s="26" t="e">
        <f t="shared" si="98"/>
        <v>#REF!</v>
      </c>
      <c r="U184" s="28" t="e">
        <f>IF(Form!#REF!="","",Form!#REF!)</f>
        <v>#REF!</v>
      </c>
      <c r="V184" s="27" t="e">
        <f>VLOOKUP(B184,Table5[],14,FALSE)</f>
        <v>#REF!</v>
      </c>
      <c r="W184" s="26" t="e">
        <f t="shared" si="99"/>
        <v>#REF!</v>
      </c>
      <c r="X184" s="27" t="e">
        <f>VLOOKUP(B184,Table5[],15,FALSE)</f>
        <v>#REF!</v>
      </c>
      <c r="Y184" s="27" t="e">
        <f>IF(U184="",NA(),V184+Form!$B$9*X184/1.128)</f>
        <v>#REF!</v>
      </c>
      <c r="Z184" s="27" t="e">
        <f>IF(U184="",NA(),V184-Form!$B$9*X184/1.128)</f>
        <v>#REF!</v>
      </c>
      <c r="AA184" s="27" t="e">
        <f t="shared" si="111"/>
        <v>#REF!</v>
      </c>
      <c r="AB184" s="26" t="e">
        <f t="shared" si="100"/>
        <v>#REF!</v>
      </c>
      <c r="AC184" s="26" t="e">
        <f t="shared" si="101"/>
        <v>#REF!</v>
      </c>
      <c r="AD184" s="28" t="e">
        <f>IF(Form!#REF!="","",Form!#REF!)</f>
        <v>#REF!</v>
      </c>
      <c r="AE184" s="27" t="e">
        <f>VLOOKUP(B184,Table5[],19,FALSE)</f>
        <v>#REF!</v>
      </c>
      <c r="AF184" s="26" t="e">
        <f t="shared" si="102"/>
        <v>#REF!</v>
      </c>
      <c r="AG184" s="27" t="e">
        <f>VLOOKUP(B184,Table5[],20,FALSE)</f>
        <v>#REF!</v>
      </c>
      <c r="AH184" s="27" t="e">
        <f>IF(AD184="",NA(),AE184+Form!$B$9*AG184/1.128)</f>
        <v>#REF!</v>
      </c>
      <c r="AI184" s="27" t="e">
        <f>IF(AD184="",NA(),AE184-Form!$B$9*AG184/1.128)</f>
        <v>#REF!</v>
      </c>
      <c r="AJ184" s="27" t="e">
        <f t="shared" si="112"/>
        <v>#REF!</v>
      </c>
      <c r="AK184" s="26" t="e">
        <f t="shared" si="103"/>
        <v>#REF!</v>
      </c>
      <c r="AL184" s="26" t="e">
        <f t="shared" si="104"/>
        <v>#REF!</v>
      </c>
      <c r="AM184" s="28" t="e">
        <f>IF(Form!#REF!="","",Form!#REF!)</f>
        <v>#REF!</v>
      </c>
      <c r="AN184" s="27" t="e">
        <f>VLOOKUP(B184,Table5[],24,FALSE)</f>
        <v>#REF!</v>
      </c>
      <c r="AO184" s="26" t="e">
        <f t="shared" si="105"/>
        <v>#REF!</v>
      </c>
      <c r="AP184" s="27" t="e">
        <f>VLOOKUP(B184,Table5[],25,FALSE)</f>
        <v>#REF!</v>
      </c>
      <c r="AQ184" s="27" t="e">
        <f>IF(AM184="",NA(),AN184+Form!$B$9*AP184/1.128)</f>
        <v>#REF!</v>
      </c>
      <c r="AR184" s="27" t="e">
        <f>IF(AM184="",NA(),AN184-Form!$B$9*AP184/1.128)</f>
        <v>#REF!</v>
      </c>
      <c r="AS184" s="27" t="e">
        <f t="shared" si="113"/>
        <v>#REF!</v>
      </c>
      <c r="AT184" s="26" t="e">
        <f t="shared" si="106"/>
        <v>#REF!</v>
      </c>
      <c r="AU184" s="27" t="e">
        <f>VLOOKUP(B184,Table5[],2,FALSE)</f>
        <v>#REF!</v>
      </c>
      <c r="AV184" s="27" t="e">
        <f>VLOOKUP(B184,Table5[],3,FALSE)</f>
        <v>#REF!</v>
      </c>
      <c r="AW184" s="29" t="e">
        <f>IF(Form!#REF!="","",Form!#REF!)</f>
        <v>#REF!</v>
      </c>
    </row>
    <row r="185" spans="1:49">
      <c r="A185" s="26" t="e">
        <f>IF(Form!#REF!="","",Form!#REF!)</f>
        <v>#REF!</v>
      </c>
      <c r="B185" s="26" t="e">
        <f>IF(Form!#REF!="","",Form!#REF!)</f>
        <v>#REF!</v>
      </c>
      <c r="C185" s="26" t="e">
        <f>IF(Form!#REF!="","",Form!#REF!)</f>
        <v>#REF!</v>
      </c>
      <c r="D185" s="27" t="e">
        <f>VLOOKUP(B185,Table5[],4,FALSE)</f>
        <v>#REF!</v>
      </c>
      <c r="E185" s="26" t="e">
        <f t="shared" si="95"/>
        <v>#REF!</v>
      </c>
      <c r="F185" s="27" t="e">
        <f>VLOOKUP(B185,Table5[],5,FALSE)</f>
        <v>#REF!</v>
      </c>
      <c r="G185" s="27" t="e">
        <f>IF(C185="",NA(),D185+Form!$B$9*F185/1.128)</f>
        <v>#REF!</v>
      </c>
      <c r="H185" s="27" t="e">
        <f>IF(C185="",NA(),D185-Form!$B$9*F185/1.128)</f>
        <v>#REF!</v>
      </c>
      <c r="I185" s="27" t="e">
        <f t="shared" si="107"/>
        <v>#REF!</v>
      </c>
      <c r="J185" s="26" t="e">
        <f t="shared" si="108"/>
        <v>#REF!</v>
      </c>
      <c r="K185" s="26" t="e">
        <f t="shared" si="96"/>
        <v>#REF!</v>
      </c>
      <c r="L185" s="28" t="e">
        <f>IF(Form!#REF!="","",Form!#REF!)</f>
        <v>#REF!</v>
      </c>
      <c r="M185" s="27" t="e">
        <f>VLOOKUP(B185,Table5[],9,FALSE)</f>
        <v>#REF!</v>
      </c>
      <c r="N185" s="26" t="e">
        <f t="shared" si="97"/>
        <v>#REF!</v>
      </c>
      <c r="O185" s="27" t="e">
        <f>VLOOKUP(B185,Table5[],10,FALSE)</f>
        <v>#REF!</v>
      </c>
      <c r="P185" s="27" t="e">
        <f>IF(L185="",NA(),M185+Form!$B$9*O185/1.128)</f>
        <v>#REF!</v>
      </c>
      <c r="Q185" s="27" t="e">
        <f>IF(L185="",NA(),M185-Form!$B$9*O185/1.128)</f>
        <v>#REF!</v>
      </c>
      <c r="R185" s="27" t="e">
        <f t="shared" si="109"/>
        <v>#REF!</v>
      </c>
      <c r="S185" s="26" t="e">
        <f t="shared" si="110"/>
        <v>#REF!</v>
      </c>
      <c r="T185" s="26" t="e">
        <f t="shared" si="98"/>
        <v>#REF!</v>
      </c>
      <c r="U185" s="28" t="e">
        <f>IF(Form!#REF!="","",Form!#REF!)</f>
        <v>#REF!</v>
      </c>
      <c r="V185" s="27" t="e">
        <f>VLOOKUP(B185,Table5[],14,FALSE)</f>
        <v>#REF!</v>
      </c>
      <c r="W185" s="26" t="e">
        <f t="shared" si="99"/>
        <v>#REF!</v>
      </c>
      <c r="X185" s="27" t="e">
        <f>VLOOKUP(B185,Table5[],15,FALSE)</f>
        <v>#REF!</v>
      </c>
      <c r="Y185" s="27" t="e">
        <f>IF(U185="",NA(),V185+Form!$B$9*X185/1.128)</f>
        <v>#REF!</v>
      </c>
      <c r="Z185" s="27" t="e">
        <f>IF(U185="",NA(),V185-Form!$B$9*X185/1.128)</f>
        <v>#REF!</v>
      </c>
      <c r="AA185" s="27" t="e">
        <f t="shared" si="111"/>
        <v>#REF!</v>
      </c>
      <c r="AB185" s="26" t="e">
        <f t="shared" si="100"/>
        <v>#REF!</v>
      </c>
      <c r="AC185" s="26" t="e">
        <f t="shared" si="101"/>
        <v>#REF!</v>
      </c>
      <c r="AD185" s="28" t="e">
        <f>IF(Form!#REF!="","",Form!#REF!)</f>
        <v>#REF!</v>
      </c>
      <c r="AE185" s="27" t="e">
        <f>VLOOKUP(B185,Table5[],19,FALSE)</f>
        <v>#REF!</v>
      </c>
      <c r="AF185" s="26" t="e">
        <f t="shared" si="102"/>
        <v>#REF!</v>
      </c>
      <c r="AG185" s="27" t="e">
        <f>VLOOKUP(B185,Table5[],20,FALSE)</f>
        <v>#REF!</v>
      </c>
      <c r="AH185" s="27" t="e">
        <f>IF(AD185="",NA(),AE185+Form!$B$9*AG185/1.128)</f>
        <v>#REF!</v>
      </c>
      <c r="AI185" s="27" t="e">
        <f>IF(AD185="",NA(),AE185-Form!$B$9*AG185/1.128)</f>
        <v>#REF!</v>
      </c>
      <c r="AJ185" s="27" t="e">
        <f t="shared" si="112"/>
        <v>#REF!</v>
      </c>
      <c r="AK185" s="26" t="e">
        <f t="shared" si="103"/>
        <v>#REF!</v>
      </c>
      <c r="AL185" s="26" t="e">
        <f t="shared" si="104"/>
        <v>#REF!</v>
      </c>
      <c r="AM185" s="28" t="e">
        <f>IF(Form!#REF!="","",Form!#REF!)</f>
        <v>#REF!</v>
      </c>
      <c r="AN185" s="27" t="e">
        <f>VLOOKUP(B185,Table5[],24,FALSE)</f>
        <v>#REF!</v>
      </c>
      <c r="AO185" s="26" t="e">
        <f t="shared" si="105"/>
        <v>#REF!</v>
      </c>
      <c r="AP185" s="27" t="e">
        <f>VLOOKUP(B185,Table5[],25,FALSE)</f>
        <v>#REF!</v>
      </c>
      <c r="AQ185" s="27" t="e">
        <f>IF(AM185="",NA(),AN185+Form!$B$9*AP185/1.128)</f>
        <v>#REF!</v>
      </c>
      <c r="AR185" s="27" t="e">
        <f>IF(AM185="",NA(),AN185-Form!$B$9*AP185/1.128)</f>
        <v>#REF!</v>
      </c>
      <c r="AS185" s="27" t="e">
        <f t="shared" si="113"/>
        <v>#REF!</v>
      </c>
      <c r="AT185" s="26" t="e">
        <f t="shared" si="106"/>
        <v>#REF!</v>
      </c>
      <c r="AU185" s="27" t="e">
        <f>VLOOKUP(B185,Table5[],2,FALSE)</f>
        <v>#REF!</v>
      </c>
      <c r="AV185" s="27" t="e">
        <f>VLOOKUP(B185,Table5[],3,FALSE)</f>
        <v>#REF!</v>
      </c>
      <c r="AW185" s="29" t="e">
        <f>IF(Form!#REF!="","",Form!#REF!)</f>
        <v>#REF!</v>
      </c>
    </row>
    <row r="186" spans="1:49">
      <c r="A186" s="26" t="e">
        <f>IF(Form!#REF!="","",Form!#REF!)</f>
        <v>#REF!</v>
      </c>
      <c r="B186" s="26" t="e">
        <f>IF(Form!#REF!="","",Form!#REF!)</f>
        <v>#REF!</v>
      </c>
      <c r="C186" s="26" t="e">
        <f>IF(Form!#REF!="","",Form!#REF!)</f>
        <v>#REF!</v>
      </c>
      <c r="D186" s="27" t="e">
        <f>VLOOKUP(B186,Table5[],4,FALSE)</f>
        <v>#REF!</v>
      </c>
      <c r="E186" s="26" t="e">
        <f t="shared" si="95"/>
        <v>#REF!</v>
      </c>
      <c r="F186" s="27" t="e">
        <f>VLOOKUP(B186,Table5[],5,FALSE)</f>
        <v>#REF!</v>
      </c>
      <c r="G186" s="27" t="e">
        <f>IF(C186="",NA(),D186+Form!$B$9*F186/1.128)</f>
        <v>#REF!</v>
      </c>
      <c r="H186" s="27" t="e">
        <f>IF(C186="",NA(),D186-Form!$B$9*F186/1.128)</f>
        <v>#REF!</v>
      </c>
      <c r="I186" s="27" t="e">
        <f t="shared" si="107"/>
        <v>#REF!</v>
      </c>
      <c r="J186" s="26" t="e">
        <f t="shared" si="108"/>
        <v>#REF!</v>
      </c>
      <c r="K186" s="26" t="e">
        <f t="shared" si="96"/>
        <v>#REF!</v>
      </c>
      <c r="L186" s="28" t="e">
        <f>IF(Form!#REF!="","",Form!#REF!)</f>
        <v>#REF!</v>
      </c>
      <c r="M186" s="27" t="e">
        <f>VLOOKUP(B186,Table5[],9,FALSE)</f>
        <v>#REF!</v>
      </c>
      <c r="N186" s="26" t="e">
        <f t="shared" si="97"/>
        <v>#REF!</v>
      </c>
      <c r="O186" s="27" t="e">
        <f>VLOOKUP(B186,Table5[],10,FALSE)</f>
        <v>#REF!</v>
      </c>
      <c r="P186" s="27" t="e">
        <f>IF(L186="",NA(),M186+Form!$B$9*O186/1.128)</f>
        <v>#REF!</v>
      </c>
      <c r="Q186" s="27" t="e">
        <f>IF(L186="",NA(),M186-Form!$B$9*O186/1.128)</f>
        <v>#REF!</v>
      </c>
      <c r="R186" s="27" t="e">
        <f t="shared" si="109"/>
        <v>#REF!</v>
      </c>
      <c r="S186" s="26" t="e">
        <f t="shared" si="110"/>
        <v>#REF!</v>
      </c>
      <c r="T186" s="26" t="e">
        <f t="shared" si="98"/>
        <v>#REF!</v>
      </c>
      <c r="U186" s="28" t="e">
        <f>IF(Form!#REF!="","",Form!#REF!)</f>
        <v>#REF!</v>
      </c>
      <c r="V186" s="27" t="e">
        <f>VLOOKUP(B186,Table5[],14,FALSE)</f>
        <v>#REF!</v>
      </c>
      <c r="W186" s="26" t="e">
        <f t="shared" si="99"/>
        <v>#REF!</v>
      </c>
      <c r="X186" s="27" t="e">
        <f>VLOOKUP(B186,Table5[],15,FALSE)</f>
        <v>#REF!</v>
      </c>
      <c r="Y186" s="27" t="e">
        <f>IF(U186="",NA(),V186+Form!$B$9*X186/1.128)</f>
        <v>#REF!</v>
      </c>
      <c r="Z186" s="27" t="e">
        <f>IF(U186="",NA(),V186-Form!$B$9*X186/1.128)</f>
        <v>#REF!</v>
      </c>
      <c r="AA186" s="27" t="e">
        <f t="shared" si="111"/>
        <v>#REF!</v>
      </c>
      <c r="AB186" s="26" t="e">
        <f t="shared" si="100"/>
        <v>#REF!</v>
      </c>
      <c r="AC186" s="26" t="e">
        <f t="shared" si="101"/>
        <v>#REF!</v>
      </c>
      <c r="AD186" s="28" t="e">
        <f>IF(Form!#REF!="","",Form!#REF!)</f>
        <v>#REF!</v>
      </c>
      <c r="AE186" s="27" t="e">
        <f>VLOOKUP(B186,Table5[],19,FALSE)</f>
        <v>#REF!</v>
      </c>
      <c r="AF186" s="26" t="e">
        <f t="shared" si="102"/>
        <v>#REF!</v>
      </c>
      <c r="AG186" s="27" t="e">
        <f>VLOOKUP(B186,Table5[],20,FALSE)</f>
        <v>#REF!</v>
      </c>
      <c r="AH186" s="27" t="e">
        <f>IF(AD186="",NA(),AE186+Form!$B$9*AG186/1.128)</f>
        <v>#REF!</v>
      </c>
      <c r="AI186" s="27" t="e">
        <f>IF(AD186="",NA(),AE186-Form!$B$9*AG186/1.128)</f>
        <v>#REF!</v>
      </c>
      <c r="AJ186" s="27" t="e">
        <f t="shared" si="112"/>
        <v>#REF!</v>
      </c>
      <c r="AK186" s="26" t="e">
        <f t="shared" si="103"/>
        <v>#REF!</v>
      </c>
      <c r="AL186" s="26" t="e">
        <f t="shared" si="104"/>
        <v>#REF!</v>
      </c>
      <c r="AM186" s="28" t="e">
        <f>IF(Form!#REF!="","",Form!#REF!)</f>
        <v>#REF!</v>
      </c>
      <c r="AN186" s="27" t="e">
        <f>VLOOKUP(B186,Table5[],24,FALSE)</f>
        <v>#REF!</v>
      </c>
      <c r="AO186" s="26" t="e">
        <f t="shared" si="105"/>
        <v>#REF!</v>
      </c>
      <c r="AP186" s="27" t="e">
        <f>VLOOKUP(B186,Table5[],25,FALSE)</f>
        <v>#REF!</v>
      </c>
      <c r="AQ186" s="27" t="e">
        <f>IF(AM186="",NA(),AN186+Form!$B$9*AP186/1.128)</f>
        <v>#REF!</v>
      </c>
      <c r="AR186" s="27" t="e">
        <f>IF(AM186="",NA(),AN186-Form!$B$9*AP186/1.128)</f>
        <v>#REF!</v>
      </c>
      <c r="AS186" s="27" t="e">
        <f t="shared" si="113"/>
        <v>#REF!</v>
      </c>
      <c r="AT186" s="26" t="e">
        <f t="shared" si="106"/>
        <v>#REF!</v>
      </c>
      <c r="AU186" s="27" t="e">
        <f>VLOOKUP(B186,Table5[],2,FALSE)</f>
        <v>#REF!</v>
      </c>
      <c r="AV186" s="27" t="e">
        <f>VLOOKUP(B186,Table5[],3,FALSE)</f>
        <v>#REF!</v>
      </c>
      <c r="AW186" s="29" t="e">
        <f>IF(Form!#REF!="","",Form!#REF!)</f>
        <v>#REF!</v>
      </c>
    </row>
    <row r="187" spans="1:49">
      <c r="A187" s="26" t="e">
        <f>IF(Form!#REF!="","",Form!#REF!)</f>
        <v>#REF!</v>
      </c>
      <c r="B187" s="26" t="e">
        <f>IF(Form!#REF!="","",Form!#REF!)</f>
        <v>#REF!</v>
      </c>
      <c r="C187" s="26" t="e">
        <f>IF(Form!#REF!="","",Form!#REF!)</f>
        <v>#REF!</v>
      </c>
      <c r="D187" s="27" t="e">
        <f>VLOOKUP(B187,Table5[],4,FALSE)</f>
        <v>#REF!</v>
      </c>
      <c r="E187" s="26" t="e">
        <f t="shared" si="95"/>
        <v>#REF!</v>
      </c>
      <c r="F187" s="27" t="e">
        <f>VLOOKUP(B187,Table5[],5,FALSE)</f>
        <v>#REF!</v>
      </c>
      <c r="G187" s="27" t="e">
        <f>IF(C187="",NA(),D187+Form!$B$9*F187/1.128)</f>
        <v>#REF!</v>
      </c>
      <c r="H187" s="27" t="e">
        <f>IF(C187="",NA(),D187-Form!$B$9*F187/1.128)</f>
        <v>#REF!</v>
      </c>
      <c r="I187" s="27" t="e">
        <f t="shared" si="107"/>
        <v>#REF!</v>
      </c>
      <c r="J187" s="26" t="e">
        <f t="shared" si="108"/>
        <v>#REF!</v>
      </c>
      <c r="K187" s="26" t="e">
        <f t="shared" si="96"/>
        <v>#REF!</v>
      </c>
      <c r="L187" s="28" t="e">
        <f>IF(Form!#REF!="","",Form!#REF!)</f>
        <v>#REF!</v>
      </c>
      <c r="M187" s="27" t="e">
        <f>VLOOKUP(B187,Table5[],9,FALSE)</f>
        <v>#REF!</v>
      </c>
      <c r="N187" s="26" t="e">
        <f t="shared" si="97"/>
        <v>#REF!</v>
      </c>
      <c r="O187" s="27" t="e">
        <f>VLOOKUP(B187,Table5[],10,FALSE)</f>
        <v>#REF!</v>
      </c>
      <c r="P187" s="27" t="e">
        <f>IF(L187="",NA(),M187+Form!$B$9*O187/1.128)</f>
        <v>#REF!</v>
      </c>
      <c r="Q187" s="27" t="e">
        <f>IF(L187="",NA(),M187-Form!$B$9*O187/1.128)</f>
        <v>#REF!</v>
      </c>
      <c r="R187" s="27" t="e">
        <f t="shared" si="109"/>
        <v>#REF!</v>
      </c>
      <c r="S187" s="26" t="e">
        <f t="shared" si="110"/>
        <v>#REF!</v>
      </c>
      <c r="T187" s="26" t="e">
        <f t="shared" si="98"/>
        <v>#REF!</v>
      </c>
      <c r="U187" s="28" t="e">
        <f>IF(Form!#REF!="","",Form!#REF!)</f>
        <v>#REF!</v>
      </c>
      <c r="V187" s="27" t="e">
        <f>VLOOKUP(B187,Table5[],14,FALSE)</f>
        <v>#REF!</v>
      </c>
      <c r="W187" s="26" t="e">
        <f t="shared" si="99"/>
        <v>#REF!</v>
      </c>
      <c r="X187" s="27" t="e">
        <f>VLOOKUP(B187,Table5[],15,FALSE)</f>
        <v>#REF!</v>
      </c>
      <c r="Y187" s="27" t="e">
        <f>IF(U187="",NA(),V187+Form!$B$9*X187/1.128)</f>
        <v>#REF!</v>
      </c>
      <c r="Z187" s="27" t="e">
        <f>IF(U187="",NA(),V187-Form!$B$9*X187/1.128)</f>
        <v>#REF!</v>
      </c>
      <c r="AA187" s="27" t="e">
        <f t="shared" si="111"/>
        <v>#REF!</v>
      </c>
      <c r="AB187" s="26" t="e">
        <f t="shared" si="100"/>
        <v>#REF!</v>
      </c>
      <c r="AC187" s="26" t="e">
        <f t="shared" si="101"/>
        <v>#REF!</v>
      </c>
      <c r="AD187" s="28" t="e">
        <f>IF(Form!#REF!="","",Form!#REF!)</f>
        <v>#REF!</v>
      </c>
      <c r="AE187" s="27" t="e">
        <f>VLOOKUP(B187,Table5[],19,FALSE)</f>
        <v>#REF!</v>
      </c>
      <c r="AF187" s="26" t="e">
        <f t="shared" si="102"/>
        <v>#REF!</v>
      </c>
      <c r="AG187" s="27" t="e">
        <f>VLOOKUP(B187,Table5[],20,FALSE)</f>
        <v>#REF!</v>
      </c>
      <c r="AH187" s="27" t="e">
        <f>IF(AD187="",NA(),AE187+Form!$B$9*AG187/1.128)</f>
        <v>#REF!</v>
      </c>
      <c r="AI187" s="27" t="e">
        <f>IF(AD187="",NA(),AE187-Form!$B$9*AG187/1.128)</f>
        <v>#REF!</v>
      </c>
      <c r="AJ187" s="27" t="e">
        <f t="shared" si="112"/>
        <v>#REF!</v>
      </c>
      <c r="AK187" s="26" t="e">
        <f t="shared" si="103"/>
        <v>#REF!</v>
      </c>
      <c r="AL187" s="26" t="e">
        <f t="shared" si="104"/>
        <v>#REF!</v>
      </c>
      <c r="AM187" s="28" t="e">
        <f>IF(Form!#REF!="","",Form!#REF!)</f>
        <v>#REF!</v>
      </c>
      <c r="AN187" s="27" t="e">
        <f>VLOOKUP(B187,Table5[],24,FALSE)</f>
        <v>#REF!</v>
      </c>
      <c r="AO187" s="26" t="e">
        <f t="shared" si="105"/>
        <v>#REF!</v>
      </c>
      <c r="AP187" s="27" t="e">
        <f>VLOOKUP(B187,Table5[],25,FALSE)</f>
        <v>#REF!</v>
      </c>
      <c r="AQ187" s="27" t="e">
        <f>IF(AM187="",NA(),AN187+Form!$B$9*AP187/1.128)</f>
        <v>#REF!</v>
      </c>
      <c r="AR187" s="27" t="e">
        <f>IF(AM187="",NA(),AN187-Form!$B$9*AP187/1.128)</f>
        <v>#REF!</v>
      </c>
      <c r="AS187" s="27" t="e">
        <f t="shared" si="113"/>
        <v>#REF!</v>
      </c>
      <c r="AT187" s="26" t="e">
        <f t="shared" si="106"/>
        <v>#REF!</v>
      </c>
      <c r="AU187" s="27" t="e">
        <f>VLOOKUP(B187,Table5[],2,FALSE)</f>
        <v>#REF!</v>
      </c>
      <c r="AV187" s="27" t="e">
        <f>VLOOKUP(B187,Table5[],3,FALSE)</f>
        <v>#REF!</v>
      </c>
      <c r="AW187" s="29" t="e">
        <f>IF(Form!#REF!="","",Form!#REF!)</f>
        <v>#REF!</v>
      </c>
    </row>
    <row r="188" spans="1:49">
      <c r="A188" s="26" t="e">
        <f>IF(Form!#REF!="","",Form!#REF!)</f>
        <v>#REF!</v>
      </c>
      <c r="B188" s="26" t="e">
        <f>IF(Form!#REF!="","",Form!#REF!)</f>
        <v>#REF!</v>
      </c>
      <c r="C188" s="26" t="e">
        <f>IF(Form!#REF!="","",Form!#REF!)</f>
        <v>#REF!</v>
      </c>
      <c r="D188" s="27" t="e">
        <f>VLOOKUP(B188,Table5[],4,FALSE)</f>
        <v>#REF!</v>
      </c>
      <c r="E188" s="26" t="e">
        <f t="shared" si="95"/>
        <v>#REF!</v>
      </c>
      <c r="F188" s="27" t="e">
        <f>VLOOKUP(B188,Table5[],5,FALSE)</f>
        <v>#REF!</v>
      </c>
      <c r="G188" s="27" t="e">
        <f>IF(C188="",NA(),D188+Form!$B$9*F188/1.128)</f>
        <v>#REF!</v>
      </c>
      <c r="H188" s="27" t="e">
        <f>IF(C188="",NA(),D188-Form!$B$9*F188/1.128)</f>
        <v>#REF!</v>
      </c>
      <c r="I188" s="27" t="e">
        <f t="shared" si="107"/>
        <v>#REF!</v>
      </c>
      <c r="J188" s="26" t="e">
        <f t="shared" si="108"/>
        <v>#REF!</v>
      </c>
      <c r="K188" s="26" t="e">
        <f t="shared" si="96"/>
        <v>#REF!</v>
      </c>
      <c r="L188" s="28" t="e">
        <f>IF(Form!#REF!="","",Form!#REF!)</f>
        <v>#REF!</v>
      </c>
      <c r="M188" s="27" t="e">
        <f>VLOOKUP(B188,Table5[],9,FALSE)</f>
        <v>#REF!</v>
      </c>
      <c r="N188" s="26" t="e">
        <f t="shared" si="97"/>
        <v>#REF!</v>
      </c>
      <c r="O188" s="27" t="e">
        <f>VLOOKUP(B188,Table5[],10,FALSE)</f>
        <v>#REF!</v>
      </c>
      <c r="P188" s="27" t="e">
        <f>IF(L188="",NA(),M188+Form!$B$9*O188/1.128)</f>
        <v>#REF!</v>
      </c>
      <c r="Q188" s="27" t="e">
        <f>IF(L188="",NA(),M188-Form!$B$9*O188/1.128)</f>
        <v>#REF!</v>
      </c>
      <c r="R188" s="27" t="e">
        <f t="shared" si="109"/>
        <v>#REF!</v>
      </c>
      <c r="S188" s="26" t="e">
        <f t="shared" si="110"/>
        <v>#REF!</v>
      </c>
      <c r="T188" s="26" t="e">
        <f t="shared" si="98"/>
        <v>#REF!</v>
      </c>
      <c r="U188" s="28" t="e">
        <f>IF(Form!#REF!="","",Form!#REF!)</f>
        <v>#REF!</v>
      </c>
      <c r="V188" s="27" t="e">
        <f>VLOOKUP(B188,Table5[],14,FALSE)</f>
        <v>#REF!</v>
      </c>
      <c r="W188" s="26" t="e">
        <f t="shared" si="99"/>
        <v>#REF!</v>
      </c>
      <c r="X188" s="27" t="e">
        <f>VLOOKUP(B188,Table5[],15,FALSE)</f>
        <v>#REF!</v>
      </c>
      <c r="Y188" s="27" t="e">
        <f>IF(U188="",NA(),V188+Form!$B$9*X188/1.128)</f>
        <v>#REF!</v>
      </c>
      <c r="Z188" s="27" t="e">
        <f>IF(U188="",NA(),V188-Form!$B$9*X188/1.128)</f>
        <v>#REF!</v>
      </c>
      <c r="AA188" s="27" t="e">
        <f t="shared" si="111"/>
        <v>#REF!</v>
      </c>
      <c r="AB188" s="26" t="e">
        <f t="shared" si="100"/>
        <v>#REF!</v>
      </c>
      <c r="AC188" s="26" t="e">
        <f t="shared" si="101"/>
        <v>#REF!</v>
      </c>
      <c r="AD188" s="28" t="e">
        <f>IF(Form!#REF!="","",Form!#REF!)</f>
        <v>#REF!</v>
      </c>
      <c r="AE188" s="27" t="e">
        <f>VLOOKUP(B188,Table5[],19,FALSE)</f>
        <v>#REF!</v>
      </c>
      <c r="AF188" s="26" t="e">
        <f t="shared" si="102"/>
        <v>#REF!</v>
      </c>
      <c r="AG188" s="27" t="e">
        <f>VLOOKUP(B188,Table5[],20,FALSE)</f>
        <v>#REF!</v>
      </c>
      <c r="AH188" s="27" t="e">
        <f>IF(AD188="",NA(),AE188+Form!$B$9*AG188/1.128)</f>
        <v>#REF!</v>
      </c>
      <c r="AI188" s="27" t="e">
        <f>IF(AD188="",NA(),AE188-Form!$B$9*AG188/1.128)</f>
        <v>#REF!</v>
      </c>
      <c r="AJ188" s="27" t="e">
        <f t="shared" si="112"/>
        <v>#REF!</v>
      </c>
      <c r="AK188" s="26" t="e">
        <f t="shared" si="103"/>
        <v>#REF!</v>
      </c>
      <c r="AL188" s="26" t="e">
        <f t="shared" si="104"/>
        <v>#REF!</v>
      </c>
      <c r="AM188" s="28" t="e">
        <f>IF(Form!#REF!="","",Form!#REF!)</f>
        <v>#REF!</v>
      </c>
      <c r="AN188" s="27" t="e">
        <f>VLOOKUP(B188,Table5[],24,FALSE)</f>
        <v>#REF!</v>
      </c>
      <c r="AO188" s="26" t="e">
        <f t="shared" si="105"/>
        <v>#REF!</v>
      </c>
      <c r="AP188" s="27" t="e">
        <f>VLOOKUP(B188,Table5[],25,FALSE)</f>
        <v>#REF!</v>
      </c>
      <c r="AQ188" s="27" t="e">
        <f>IF(AM188="",NA(),AN188+Form!$B$9*AP188/1.128)</f>
        <v>#REF!</v>
      </c>
      <c r="AR188" s="27" t="e">
        <f>IF(AM188="",NA(),AN188-Form!$B$9*AP188/1.128)</f>
        <v>#REF!</v>
      </c>
      <c r="AS188" s="27" t="e">
        <f t="shared" si="113"/>
        <v>#REF!</v>
      </c>
      <c r="AT188" s="26" t="e">
        <f t="shared" si="106"/>
        <v>#REF!</v>
      </c>
      <c r="AU188" s="27" t="e">
        <f>VLOOKUP(B188,Table5[],2,FALSE)</f>
        <v>#REF!</v>
      </c>
      <c r="AV188" s="27" t="e">
        <f>VLOOKUP(B188,Table5[],3,FALSE)</f>
        <v>#REF!</v>
      </c>
      <c r="AW188" s="29" t="e">
        <f>IF(Form!#REF!="","",Form!#REF!)</f>
        <v>#REF!</v>
      </c>
    </row>
    <row r="189" spans="1:49">
      <c r="A189" s="26" t="e">
        <f>IF(Form!#REF!="","",Form!#REF!)</f>
        <v>#REF!</v>
      </c>
      <c r="B189" s="26" t="e">
        <f>IF(Form!#REF!="","",Form!#REF!)</f>
        <v>#REF!</v>
      </c>
      <c r="C189" s="26" t="e">
        <f>IF(Form!#REF!="","",Form!#REF!)</f>
        <v>#REF!</v>
      </c>
      <c r="D189" s="27" t="e">
        <f>VLOOKUP(B189,Table5[],4,FALSE)</f>
        <v>#REF!</v>
      </c>
      <c r="E189" s="26" t="e">
        <f t="shared" si="95"/>
        <v>#REF!</v>
      </c>
      <c r="F189" s="27" t="e">
        <f>VLOOKUP(B189,Table5[],5,FALSE)</f>
        <v>#REF!</v>
      </c>
      <c r="G189" s="27" t="e">
        <f>IF(C189="",NA(),D189+Form!$B$9*F189/1.128)</f>
        <v>#REF!</v>
      </c>
      <c r="H189" s="27" t="e">
        <f>IF(C189="",NA(),D189-Form!$B$9*F189/1.128)</f>
        <v>#REF!</v>
      </c>
      <c r="I189" s="27" t="e">
        <f t="shared" si="107"/>
        <v>#REF!</v>
      </c>
      <c r="J189" s="26" t="e">
        <f t="shared" si="108"/>
        <v>#REF!</v>
      </c>
      <c r="K189" s="26" t="e">
        <f t="shared" si="96"/>
        <v>#REF!</v>
      </c>
      <c r="L189" s="28" t="e">
        <f>IF(Form!#REF!="","",Form!#REF!)</f>
        <v>#REF!</v>
      </c>
      <c r="M189" s="27" t="e">
        <f>VLOOKUP(B189,Table5[],9,FALSE)</f>
        <v>#REF!</v>
      </c>
      <c r="N189" s="26" t="e">
        <f t="shared" si="97"/>
        <v>#REF!</v>
      </c>
      <c r="O189" s="27" t="e">
        <f>VLOOKUP(B189,Table5[],10,FALSE)</f>
        <v>#REF!</v>
      </c>
      <c r="P189" s="27" t="e">
        <f>IF(L189="",NA(),M189+Form!$B$9*O189/1.128)</f>
        <v>#REF!</v>
      </c>
      <c r="Q189" s="27" t="e">
        <f>IF(L189="",NA(),M189-Form!$B$9*O189/1.128)</f>
        <v>#REF!</v>
      </c>
      <c r="R189" s="27" t="e">
        <f t="shared" si="109"/>
        <v>#REF!</v>
      </c>
      <c r="S189" s="26" t="e">
        <f t="shared" si="110"/>
        <v>#REF!</v>
      </c>
      <c r="T189" s="26" t="e">
        <f t="shared" si="98"/>
        <v>#REF!</v>
      </c>
      <c r="U189" s="28" t="e">
        <f>IF(Form!#REF!="","",Form!#REF!)</f>
        <v>#REF!</v>
      </c>
      <c r="V189" s="27" t="e">
        <f>VLOOKUP(B189,Table5[],14,FALSE)</f>
        <v>#REF!</v>
      </c>
      <c r="W189" s="26" t="e">
        <f t="shared" si="99"/>
        <v>#REF!</v>
      </c>
      <c r="X189" s="27" t="e">
        <f>VLOOKUP(B189,Table5[],15,FALSE)</f>
        <v>#REF!</v>
      </c>
      <c r="Y189" s="27" t="e">
        <f>IF(U189="",NA(),V189+Form!$B$9*X189/1.128)</f>
        <v>#REF!</v>
      </c>
      <c r="Z189" s="27" t="e">
        <f>IF(U189="",NA(),V189-Form!$B$9*X189/1.128)</f>
        <v>#REF!</v>
      </c>
      <c r="AA189" s="27" t="e">
        <f t="shared" si="111"/>
        <v>#REF!</v>
      </c>
      <c r="AB189" s="26" t="e">
        <f t="shared" si="100"/>
        <v>#REF!</v>
      </c>
      <c r="AC189" s="26" t="e">
        <f t="shared" si="101"/>
        <v>#REF!</v>
      </c>
      <c r="AD189" s="28" t="e">
        <f>IF(Form!#REF!="","",Form!#REF!)</f>
        <v>#REF!</v>
      </c>
      <c r="AE189" s="27" t="e">
        <f>VLOOKUP(B189,Table5[],19,FALSE)</f>
        <v>#REF!</v>
      </c>
      <c r="AF189" s="26" t="e">
        <f t="shared" si="102"/>
        <v>#REF!</v>
      </c>
      <c r="AG189" s="27" t="e">
        <f>VLOOKUP(B189,Table5[],20,FALSE)</f>
        <v>#REF!</v>
      </c>
      <c r="AH189" s="27" t="e">
        <f>IF(AD189="",NA(),AE189+Form!$B$9*AG189/1.128)</f>
        <v>#REF!</v>
      </c>
      <c r="AI189" s="27" t="e">
        <f>IF(AD189="",NA(),AE189-Form!$B$9*AG189/1.128)</f>
        <v>#REF!</v>
      </c>
      <c r="AJ189" s="27" t="e">
        <f t="shared" si="112"/>
        <v>#REF!</v>
      </c>
      <c r="AK189" s="26" t="e">
        <f t="shared" si="103"/>
        <v>#REF!</v>
      </c>
      <c r="AL189" s="26" t="e">
        <f t="shared" si="104"/>
        <v>#REF!</v>
      </c>
      <c r="AM189" s="28" t="e">
        <f>IF(Form!#REF!="","",Form!#REF!)</f>
        <v>#REF!</v>
      </c>
      <c r="AN189" s="27" t="e">
        <f>VLOOKUP(B189,Table5[],24,FALSE)</f>
        <v>#REF!</v>
      </c>
      <c r="AO189" s="26" t="e">
        <f t="shared" si="105"/>
        <v>#REF!</v>
      </c>
      <c r="AP189" s="27" t="e">
        <f>VLOOKUP(B189,Table5[],25,FALSE)</f>
        <v>#REF!</v>
      </c>
      <c r="AQ189" s="27" t="e">
        <f>IF(AM189="",NA(),AN189+Form!$B$9*AP189/1.128)</f>
        <v>#REF!</v>
      </c>
      <c r="AR189" s="27" t="e">
        <f>IF(AM189="",NA(),AN189-Form!$B$9*AP189/1.128)</f>
        <v>#REF!</v>
      </c>
      <c r="AS189" s="27" t="e">
        <f t="shared" si="113"/>
        <v>#REF!</v>
      </c>
      <c r="AT189" s="26" t="e">
        <f t="shared" si="106"/>
        <v>#REF!</v>
      </c>
      <c r="AU189" s="27" t="e">
        <f>VLOOKUP(B189,Table5[],2,FALSE)</f>
        <v>#REF!</v>
      </c>
      <c r="AV189" s="27" t="e">
        <f>VLOOKUP(B189,Table5[],3,FALSE)</f>
        <v>#REF!</v>
      </c>
      <c r="AW189" s="29" t="e">
        <f>IF(Form!#REF!="","",Form!#REF!)</f>
        <v>#REF!</v>
      </c>
    </row>
    <row r="190" spans="1:49">
      <c r="A190" s="26" t="e">
        <f>IF(Form!#REF!="","",Form!#REF!)</f>
        <v>#REF!</v>
      </c>
      <c r="B190" s="26" t="e">
        <f>IF(Form!#REF!="","",Form!#REF!)</f>
        <v>#REF!</v>
      </c>
      <c r="C190" s="26" t="e">
        <f>IF(Form!#REF!="","",Form!#REF!)</f>
        <v>#REF!</v>
      </c>
      <c r="D190" s="27" t="e">
        <f>VLOOKUP(B190,Table5[],4,FALSE)</f>
        <v>#REF!</v>
      </c>
      <c r="E190" s="26" t="e">
        <f t="shared" si="95"/>
        <v>#REF!</v>
      </c>
      <c r="F190" s="27" t="e">
        <f>VLOOKUP(B190,Table5[],5,FALSE)</f>
        <v>#REF!</v>
      </c>
      <c r="G190" s="27" t="e">
        <f>IF(C190="",NA(),D190+Form!$B$9*F190/1.128)</f>
        <v>#REF!</v>
      </c>
      <c r="H190" s="27" t="e">
        <f>IF(C190="",NA(),D190-Form!$B$9*F190/1.128)</f>
        <v>#REF!</v>
      </c>
      <c r="I190" s="27" t="e">
        <f t="shared" si="107"/>
        <v>#REF!</v>
      </c>
      <c r="J190" s="26" t="e">
        <f t="shared" si="108"/>
        <v>#REF!</v>
      </c>
      <c r="K190" s="26" t="e">
        <f t="shared" si="96"/>
        <v>#REF!</v>
      </c>
      <c r="L190" s="28" t="e">
        <f>IF(Form!#REF!="","",Form!#REF!)</f>
        <v>#REF!</v>
      </c>
      <c r="M190" s="27" t="e">
        <f>VLOOKUP(B190,Table5[],9,FALSE)</f>
        <v>#REF!</v>
      </c>
      <c r="N190" s="26" t="e">
        <f t="shared" si="97"/>
        <v>#REF!</v>
      </c>
      <c r="O190" s="27" t="e">
        <f>VLOOKUP(B190,Table5[],10,FALSE)</f>
        <v>#REF!</v>
      </c>
      <c r="P190" s="27" t="e">
        <f>IF(L190="",NA(),M190+Form!$B$9*O190/1.128)</f>
        <v>#REF!</v>
      </c>
      <c r="Q190" s="27" t="e">
        <f>IF(L190="",NA(),M190-Form!$B$9*O190/1.128)</f>
        <v>#REF!</v>
      </c>
      <c r="R190" s="27" t="e">
        <f t="shared" si="109"/>
        <v>#REF!</v>
      </c>
      <c r="S190" s="26" t="e">
        <f t="shared" si="110"/>
        <v>#REF!</v>
      </c>
      <c r="T190" s="26" t="e">
        <f t="shared" si="98"/>
        <v>#REF!</v>
      </c>
      <c r="U190" s="28" t="e">
        <f>IF(Form!#REF!="","",Form!#REF!)</f>
        <v>#REF!</v>
      </c>
      <c r="V190" s="27" t="e">
        <f>VLOOKUP(B190,Table5[],14,FALSE)</f>
        <v>#REF!</v>
      </c>
      <c r="W190" s="26" t="e">
        <f t="shared" si="99"/>
        <v>#REF!</v>
      </c>
      <c r="X190" s="27" t="e">
        <f>VLOOKUP(B190,Table5[],15,FALSE)</f>
        <v>#REF!</v>
      </c>
      <c r="Y190" s="27" t="e">
        <f>IF(U190="",NA(),V190+Form!$B$9*X190/1.128)</f>
        <v>#REF!</v>
      </c>
      <c r="Z190" s="27" t="e">
        <f>IF(U190="",NA(),V190-Form!$B$9*X190/1.128)</f>
        <v>#REF!</v>
      </c>
      <c r="AA190" s="27" t="e">
        <f t="shared" si="111"/>
        <v>#REF!</v>
      </c>
      <c r="AB190" s="26" t="e">
        <f t="shared" si="100"/>
        <v>#REF!</v>
      </c>
      <c r="AC190" s="26" t="e">
        <f t="shared" si="101"/>
        <v>#REF!</v>
      </c>
      <c r="AD190" s="28" t="e">
        <f>IF(Form!#REF!="","",Form!#REF!)</f>
        <v>#REF!</v>
      </c>
      <c r="AE190" s="27" t="e">
        <f>VLOOKUP(B190,Table5[],19,FALSE)</f>
        <v>#REF!</v>
      </c>
      <c r="AF190" s="26" t="e">
        <f t="shared" si="102"/>
        <v>#REF!</v>
      </c>
      <c r="AG190" s="27" t="e">
        <f>VLOOKUP(B190,Table5[],20,FALSE)</f>
        <v>#REF!</v>
      </c>
      <c r="AH190" s="27" t="e">
        <f>IF(AD190="",NA(),AE190+Form!$B$9*AG190/1.128)</f>
        <v>#REF!</v>
      </c>
      <c r="AI190" s="27" t="e">
        <f>IF(AD190="",NA(),AE190-Form!$B$9*AG190/1.128)</f>
        <v>#REF!</v>
      </c>
      <c r="AJ190" s="27" t="e">
        <f t="shared" si="112"/>
        <v>#REF!</v>
      </c>
      <c r="AK190" s="26" t="e">
        <f t="shared" si="103"/>
        <v>#REF!</v>
      </c>
      <c r="AL190" s="26" t="e">
        <f t="shared" si="104"/>
        <v>#REF!</v>
      </c>
      <c r="AM190" s="28" t="e">
        <f>IF(Form!#REF!="","",Form!#REF!)</f>
        <v>#REF!</v>
      </c>
      <c r="AN190" s="27" t="e">
        <f>VLOOKUP(B190,Table5[],24,FALSE)</f>
        <v>#REF!</v>
      </c>
      <c r="AO190" s="26" t="e">
        <f t="shared" si="105"/>
        <v>#REF!</v>
      </c>
      <c r="AP190" s="27" t="e">
        <f>VLOOKUP(B190,Table5[],25,FALSE)</f>
        <v>#REF!</v>
      </c>
      <c r="AQ190" s="27" t="e">
        <f>IF(AM190="",NA(),AN190+Form!$B$9*AP190/1.128)</f>
        <v>#REF!</v>
      </c>
      <c r="AR190" s="27" t="e">
        <f>IF(AM190="",NA(),AN190-Form!$B$9*AP190/1.128)</f>
        <v>#REF!</v>
      </c>
      <c r="AS190" s="27" t="e">
        <f t="shared" si="113"/>
        <v>#REF!</v>
      </c>
      <c r="AT190" s="26" t="e">
        <f t="shared" si="106"/>
        <v>#REF!</v>
      </c>
      <c r="AU190" s="27" t="e">
        <f>VLOOKUP(B190,Table5[],2,FALSE)</f>
        <v>#REF!</v>
      </c>
      <c r="AV190" s="27" t="e">
        <f>VLOOKUP(B190,Table5[],3,FALSE)</f>
        <v>#REF!</v>
      </c>
      <c r="AW190" s="29" t="e">
        <f>IF(Form!#REF!="","",Form!#REF!)</f>
        <v>#REF!</v>
      </c>
    </row>
    <row r="191" spans="1:49">
      <c r="A191" s="26" t="e">
        <f>IF(Form!#REF!="","",Form!#REF!)</f>
        <v>#REF!</v>
      </c>
      <c r="B191" s="26" t="e">
        <f>IF(Form!#REF!="","",Form!#REF!)</f>
        <v>#REF!</v>
      </c>
      <c r="C191" s="26" t="e">
        <f>IF(Form!#REF!="","",Form!#REF!)</f>
        <v>#REF!</v>
      </c>
      <c r="D191" s="27" t="e">
        <f>VLOOKUP(B191,Table5[],4,FALSE)</f>
        <v>#REF!</v>
      </c>
      <c r="E191" s="26" t="e">
        <f t="shared" si="95"/>
        <v>#REF!</v>
      </c>
      <c r="F191" s="27" t="e">
        <f>VLOOKUP(B191,Table5[],5,FALSE)</f>
        <v>#REF!</v>
      </c>
      <c r="G191" s="27" t="e">
        <f>IF(C191="",NA(),D191+Form!$B$9*F191/1.128)</f>
        <v>#REF!</v>
      </c>
      <c r="H191" s="27" t="e">
        <f>IF(C191="",NA(),D191-Form!$B$9*F191/1.128)</f>
        <v>#REF!</v>
      </c>
      <c r="I191" s="27" t="e">
        <f t="shared" si="107"/>
        <v>#REF!</v>
      </c>
      <c r="J191" s="26" t="e">
        <f t="shared" si="108"/>
        <v>#REF!</v>
      </c>
      <c r="K191" s="26" t="e">
        <f t="shared" si="96"/>
        <v>#REF!</v>
      </c>
      <c r="L191" s="28" t="e">
        <f>IF(Form!#REF!="","",Form!#REF!)</f>
        <v>#REF!</v>
      </c>
      <c r="M191" s="27" t="e">
        <f>VLOOKUP(B191,Table5[],9,FALSE)</f>
        <v>#REF!</v>
      </c>
      <c r="N191" s="26" t="e">
        <f t="shared" si="97"/>
        <v>#REF!</v>
      </c>
      <c r="O191" s="27" t="e">
        <f>VLOOKUP(B191,Table5[],10,FALSE)</f>
        <v>#REF!</v>
      </c>
      <c r="P191" s="27" t="e">
        <f>IF(L191="",NA(),M191+Form!$B$9*O191/1.128)</f>
        <v>#REF!</v>
      </c>
      <c r="Q191" s="27" t="e">
        <f>IF(L191="",NA(),M191-Form!$B$9*O191/1.128)</f>
        <v>#REF!</v>
      </c>
      <c r="R191" s="27" t="e">
        <f t="shared" si="109"/>
        <v>#REF!</v>
      </c>
      <c r="S191" s="26" t="e">
        <f t="shared" si="110"/>
        <v>#REF!</v>
      </c>
      <c r="T191" s="26" t="e">
        <f t="shared" si="98"/>
        <v>#REF!</v>
      </c>
      <c r="U191" s="28" t="e">
        <f>IF(Form!#REF!="","",Form!#REF!)</f>
        <v>#REF!</v>
      </c>
      <c r="V191" s="27" t="e">
        <f>VLOOKUP(B191,Table5[],14,FALSE)</f>
        <v>#REF!</v>
      </c>
      <c r="W191" s="26" t="e">
        <f t="shared" si="99"/>
        <v>#REF!</v>
      </c>
      <c r="X191" s="27" t="e">
        <f>VLOOKUP(B191,Table5[],15,FALSE)</f>
        <v>#REF!</v>
      </c>
      <c r="Y191" s="27" t="e">
        <f>IF(U191="",NA(),V191+Form!$B$9*X191/1.128)</f>
        <v>#REF!</v>
      </c>
      <c r="Z191" s="27" t="e">
        <f>IF(U191="",NA(),V191-Form!$B$9*X191/1.128)</f>
        <v>#REF!</v>
      </c>
      <c r="AA191" s="27" t="e">
        <f t="shared" si="111"/>
        <v>#REF!</v>
      </c>
      <c r="AB191" s="26" t="e">
        <f t="shared" si="100"/>
        <v>#REF!</v>
      </c>
      <c r="AC191" s="26" t="e">
        <f t="shared" si="101"/>
        <v>#REF!</v>
      </c>
      <c r="AD191" s="28" t="e">
        <f>IF(Form!#REF!="","",Form!#REF!)</f>
        <v>#REF!</v>
      </c>
      <c r="AE191" s="27" t="e">
        <f>VLOOKUP(B191,Table5[],19,FALSE)</f>
        <v>#REF!</v>
      </c>
      <c r="AF191" s="26" t="e">
        <f t="shared" si="102"/>
        <v>#REF!</v>
      </c>
      <c r="AG191" s="27" t="e">
        <f>VLOOKUP(B191,Table5[],20,FALSE)</f>
        <v>#REF!</v>
      </c>
      <c r="AH191" s="27" t="e">
        <f>IF(AD191="",NA(),AE191+Form!$B$9*AG191/1.128)</f>
        <v>#REF!</v>
      </c>
      <c r="AI191" s="27" t="e">
        <f>IF(AD191="",NA(),AE191-Form!$B$9*AG191/1.128)</f>
        <v>#REF!</v>
      </c>
      <c r="AJ191" s="27" t="e">
        <f t="shared" si="112"/>
        <v>#REF!</v>
      </c>
      <c r="AK191" s="26" t="e">
        <f t="shared" si="103"/>
        <v>#REF!</v>
      </c>
      <c r="AL191" s="26" t="e">
        <f t="shared" si="104"/>
        <v>#REF!</v>
      </c>
      <c r="AM191" s="28" t="e">
        <f>IF(Form!#REF!="","",Form!#REF!)</f>
        <v>#REF!</v>
      </c>
      <c r="AN191" s="27" t="e">
        <f>VLOOKUP(B191,Table5[],24,FALSE)</f>
        <v>#REF!</v>
      </c>
      <c r="AO191" s="26" t="e">
        <f t="shared" si="105"/>
        <v>#REF!</v>
      </c>
      <c r="AP191" s="27" t="e">
        <f>VLOOKUP(B191,Table5[],25,FALSE)</f>
        <v>#REF!</v>
      </c>
      <c r="AQ191" s="27" t="e">
        <f>IF(AM191="",NA(),AN191+Form!$B$9*AP191/1.128)</f>
        <v>#REF!</v>
      </c>
      <c r="AR191" s="27" t="e">
        <f>IF(AM191="",NA(),AN191-Form!$B$9*AP191/1.128)</f>
        <v>#REF!</v>
      </c>
      <c r="AS191" s="27" t="e">
        <f t="shared" si="113"/>
        <v>#REF!</v>
      </c>
      <c r="AT191" s="26" t="e">
        <f t="shared" si="106"/>
        <v>#REF!</v>
      </c>
      <c r="AU191" s="27" t="e">
        <f>VLOOKUP(B191,Table5[],2,FALSE)</f>
        <v>#REF!</v>
      </c>
      <c r="AV191" s="27" t="e">
        <f>VLOOKUP(B191,Table5[],3,FALSE)</f>
        <v>#REF!</v>
      </c>
      <c r="AW191" s="29" t="e">
        <f>IF(Form!#REF!="","",Form!#REF!)</f>
        <v>#REF!</v>
      </c>
    </row>
    <row r="192" spans="1:49">
      <c r="A192" s="26" t="e">
        <f>IF(Form!#REF!="","",Form!#REF!)</f>
        <v>#REF!</v>
      </c>
      <c r="B192" s="26" t="e">
        <f>IF(Form!#REF!="","",Form!#REF!)</f>
        <v>#REF!</v>
      </c>
      <c r="C192" s="26" t="e">
        <f>IF(Form!#REF!="","",Form!#REF!)</f>
        <v>#REF!</v>
      </c>
      <c r="D192" s="27" t="e">
        <f>VLOOKUP(B192,Table5[],4,FALSE)</f>
        <v>#REF!</v>
      </c>
      <c r="E192" s="26" t="e">
        <f t="shared" si="95"/>
        <v>#REF!</v>
      </c>
      <c r="F192" s="27" t="e">
        <f>VLOOKUP(B192,Table5[],5,FALSE)</f>
        <v>#REF!</v>
      </c>
      <c r="G192" s="27" t="e">
        <f>IF(C192="",NA(),D192+Form!$B$9*F192/1.128)</f>
        <v>#REF!</v>
      </c>
      <c r="H192" s="27" t="e">
        <f>IF(C192="",NA(),D192-Form!$B$9*F192/1.128)</f>
        <v>#REF!</v>
      </c>
      <c r="I192" s="27" t="e">
        <f t="shared" si="107"/>
        <v>#REF!</v>
      </c>
      <c r="J192" s="26" t="e">
        <f t="shared" si="108"/>
        <v>#REF!</v>
      </c>
      <c r="K192" s="26" t="e">
        <f t="shared" si="96"/>
        <v>#REF!</v>
      </c>
      <c r="L192" s="28" t="e">
        <f>IF(Form!#REF!="","",Form!#REF!)</f>
        <v>#REF!</v>
      </c>
      <c r="M192" s="27" t="e">
        <f>VLOOKUP(B192,Table5[],9,FALSE)</f>
        <v>#REF!</v>
      </c>
      <c r="N192" s="26" t="e">
        <f t="shared" si="97"/>
        <v>#REF!</v>
      </c>
      <c r="O192" s="27" t="e">
        <f>VLOOKUP(B192,Table5[],10,FALSE)</f>
        <v>#REF!</v>
      </c>
      <c r="P192" s="27" t="e">
        <f>IF(L192="",NA(),M192+Form!$B$9*O192/1.128)</f>
        <v>#REF!</v>
      </c>
      <c r="Q192" s="27" t="e">
        <f>IF(L192="",NA(),M192-Form!$B$9*O192/1.128)</f>
        <v>#REF!</v>
      </c>
      <c r="R192" s="27" t="e">
        <f t="shared" si="109"/>
        <v>#REF!</v>
      </c>
      <c r="S192" s="26" t="e">
        <f t="shared" si="110"/>
        <v>#REF!</v>
      </c>
      <c r="T192" s="26" t="e">
        <f t="shared" si="98"/>
        <v>#REF!</v>
      </c>
      <c r="U192" s="28" t="e">
        <f>IF(Form!#REF!="","",Form!#REF!)</f>
        <v>#REF!</v>
      </c>
      <c r="V192" s="27" t="e">
        <f>VLOOKUP(B192,Table5[],14,FALSE)</f>
        <v>#REF!</v>
      </c>
      <c r="W192" s="26" t="e">
        <f t="shared" si="99"/>
        <v>#REF!</v>
      </c>
      <c r="X192" s="27" t="e">
        <f>VLOOKUP(B192,Table5[],15,FALSE)</f>
        <v>#REF!</v>
      </c>
      <c r="Y192" s="27" t="e">
        <f>IF(U192="",NA(),V192+Form!$B$9*X192/1.128)</f>
        <v>#REF!</v>
      </c>
      <c r="Z192" s="27" t="e">
        <f>IF(U192="",NA(),V192-Form!$B$9*X192/1.128)</f>
        <v>#REF!</v>
      </c>
      <c r="AA192" s="27" t="e">
        <f t="shared" si="111"/>
        <v>#REF!</v>
      </c>
      <c r="AB192" s="26" t="e">
        <f t="shared" si="100"/>
        <v>#REF!</v>
      </c>
      <c r="AC192" s="26" t="e">
        <f t="shared" si="101"/>
        <v>#REF!</v>
      </c>
      <c r="AD192" s="28" t="e">
        <f>IF(Form!#REF!="","",Form!#REF!)</f>
        <v>#REF!</v>
      </c>
      <c r="AE192" s="27" t="e">
        <f>VLOOKUP(B192,Table5[],19,FALSE)</f>
        <v>#REF!</v>
      </c>
      <c r="AF192" s="26" t="e">
        <f t="shared" si="102"/>
        <v>#REF!</v>
      </c>
      <c r="AG192" s="27" t="e">
        <f>VLOOKUP(B192,Table5[],20,FALSE)</f>
        <v>#REF!</v>
      </c>
      <c r="AH192" s="27" t="e">
        <f>IF(AD192="",NA(),AE192+Form!$B$9*AG192/1.128)</f>
        <v>#REF!</v>
      </c>
      <c r="AI192" s="27" t="e">
        <f>IF(AD192="",NA(),AE192-Form!$B$9*AG192/1.128)</f>
        <v>#REF!</v>
      </c>
      <c r="AJ192" s="27" t="e">
        <f t="shared" si="112"/>
        <v>#REF!</v>
      </c>
      <c r="AK192" s="26" t="e">
        <f t="shared" si="103"/>
        <v>#REF!</v>
      </c>
      <c r="AL192" s="26" t="e">
        <f t="shared" si="104"/>
        <v>#REF!</v>
      </c>
      <c r="AM192" s="28" t="e">
        <f>IF(Form!#REF!="","",Form!#REF!)</f>
        <v>#REF!</v>
      </c>
      <c r="AN192" s="27" t="e">
        <f>VLOOKUP(B192,Table5[],24,FALSE)</f>
        <v>#REF!</v>
      </c>
      <c r="AO192" s="26" t="e">
        <f t="shared" si="105"/>
        <v>#REF!</v>
      </c>
      <c r="AP192" s="27" t="e">
        <f>VLOOKUP(B192,Table5[],25,FALSE)</f>
        <v>#REF!</v>
      </c>
      <c r="AQ192" s="27" t="e">
        <f>IF(AM192="",NA(),AN192+Form!$B$9*AP192/1.128)</f>
        <v>#REF!</v>
      </c>
      <c r="AR192" s="27" t="e">
        <f>IF(AM192="",NA(),AN192-Form!$B$9*AP192/1.128)</f>
        <v>#REF!</v>
      </c>
      <c r="AS192" s="27" t="e">
        <f t="shared" si="113"/>
        <v>#REF!</v>
      </c>
      <c r="AT192" s="26" t="e">
        <f t="shared" si="106"/>
        <v>#REF!</v>
      </c>
      <c r="AU192" s="27" t="e">
        <f>VLOOKUP(B192,Table5[],2,FALSE)</f>
        <v>#REF!</v>
      </c>
      <c r="AV192" s="27" t="e">
        <f>VLOOKUP(B192,Table5[],3,FALSE)</f>
        <v>#REF!</v>
      </c>
      <c r="AW192" s="29" t="e">
        <f>IF(Form!#REF!="","",Form!#REF!)</f>
        <v>#REF!</v>
      </c>
    </row>
    <row r="193" spans="1:49">
      <c r="A193" s="26" t="e">
        <f>IF(Form!#REF!="","",Form!#REF!)</f>
        <v>#REF!</v>
      </c>
      <c r="B193" s="26" t="e">
        <f>IF(Form!#REF!="","",Form!#REF!)</f>
        <v>#REF!</v>
      </c>
      <c r="C193" s="26" t="e">
        <f>IF(Form!#REF!="","",Form!#REF!)</f>
        <v>#REF!</v>
      </c>
      <c r="D193" s="27" t="e">
        <f>VLOOKUP(B193,Table5[],4,FALSE)</f>
        <v>#REF!</v>
      </c>
      <c r="E193" s="26" t="e">
        <f t="shared" si="95"/>
        <v>#REF!</v>
      </c>
      <c r="F193" s="27" t="e">
        <f>VLOOKUP(B193,Table5[],5,FALSE)</f>
        <v>#REF!</v>
      </c>
      <c r="G193" s="27" t="e">
        <f>IF(C193="",NA(),D193+Form!$B$9*F193/1.128)</f>
        <v>#REF!</v>
      </c>
      <c r="H193" s="27" t="e">
        <f>IF(C193="",NA(),D193-Form!$B$9*F193/1.128)</f>
        <v>#REF!</v>
      </c>
      <c r="I193" s="27" t="e">
        <f t="shared" si="107"/>
        <v>#REF!</v>
      </c>
      <c r="J193" s="26" t="e">
        <f t="shared" si="108"/>
        <v>#REF!</v>
      </c>
      <c r="K193" s="26" t="e">
        <f t="shared" si="96"/>
        <v>#REF!</v>
      </c>
      <c r="L193" s="28" t="e">
        <f>IF(Form!#REF!="","",Form!#REF!)</f>
        <v>#REF!</v>
      </c>
      <c r="M193" s="27" t="e">
        <f>VLOOKUP(B193,Table5[],9,FALSE)</f>
        <v>#REF!</v>
      </c>
      <c r="N193" s="26" t="e">
        <f t="shared" si="97"/>
        <v>#REF!</v>
      </c>
      <c r="O193" s="27" t="e">
        <f>VLOOKUP(B193,Table5[],10,FALSE)</f>
        <v>#REF!</v>
      </c>
      <c r="P193" s="27" t="e">
        <f>IF(L193="",NA(),M193+Form!$B$9*O193/1.128)</f>
        <v>#REF!</v>
      </c>
      <c r="Q193" s="27" t="e">
        <f>IF(L193="",NA(),M193-Form!$B$9*O193/1.128)</f>
        <v>#REF!</v>
      </c>
      <c r="R193" s="27" t="e">
        <f t="shared" si="109"/>
        <v>#REF!</v>
      </c>
      <c r="S193" s="26" t="e">
        <f t="shared" si="110"/>
        <v>#REF!</v>
      </c>
      <c r="T193" s="26" t="e">
        <f t="shared" si="98"/>
        <v>#REF!</v>
      </c>
      <c r="U193" s="28" t="e">
        <f>IF(Form!#REF!="","",Form!#REF!)</f>
        <v>#REF!</v>
      </c>
      <c r="V193" s="27" t="e">
        <f>VLOOKUP(B193,Table5[],14,FALSE)</f>
        <v>#REF!</v>
      </c>
      <c r="W193" s="26" t="e">
        <f t="shared" si="99"/>
        <v>#REF!</v>
      </c>
      <c r="X193" s="27" t="e">
        <f>VLOOKUP(B193,Table5[],15,FALSE)</f>
        <v>#REF!</v>
      </c>
      <c r="Y193" s="27" t="e">
        <f>IF(U193="",NA(),V193+Form!$B$9*X193/1.128)</f>
        <v>#REF!</v>
      </c>
      <c r="Z193" s="27" t="e">
        <f>IF(U193="",NA(),V193-Form!$B$9*X193/1.128)</f>
        <v>#REF!</v>
      </c>
      <c r="AA193" s="27" t="e">
        <f t="shared" si="111"/>
        <v>#REF!</v>
      </c>
      <c r="AB193" s="26" t="e">
        <f t="shared" si="100"/>
        <v>#REF!</v>
      </c>
      <c r="AC193" s="26" t="e">
        <f t="shared" si="101"/>
        <v>#REF!</v>
      </c>
      <c r="AD193" s="28" t="e">
        <f>IF(Form!#REF!="","",Form!#REF!)</f>
        <v>#REF!</v>
      </c>
      <c r="AE193" s="27" t="e">
        <f>VLOOKUP(B193,Table5[],19,FALSE)</f>
        <v>#REF!</v>
      </c>
      <c r="AF193" s="26" t="e">
        <f t="shared" si="102"/>
        <v>#REF!</v>
      </c>
      <c r="AG193" s="27" t="e">
        <f>VLOOKUP(B193,Table5[],20,FALSE)</f>
        <v>#REF!</v>
      </c>
      <c r="AH193" s="27" t="e">
        <f>IF(AD193="",NA(),AE193+Form!$B$9*AG193/1.128)</f>
        <v>#REF!</v>
      </c>
      <c r="AI193" s="27" t="e">
        <f>IF(AD193="",NA(),AE193-Form!$B$9*AG193/1.128)</f>
        <v>#REF!</v>
      </c>
      <c r="AJ193" s="27" t="e">
        <f t="shared" si="112"/>
        <v>#REF!</v>
      </c>
      <c r="AK193" s="26" t="e">
        <f t="shared" si="103"/>
        <v>#REF!</v>
      </c>
      <c r="AL193" s="26" t="e">
        <f t="shared" si="104"/>
        <v>#REF!</v>
      </c>
      <c r="AM193" s="28" t="e">
        <f>IF(Form!#REF!="","",Form!#REF!)</f>
        <v>#REF!</v>
      </c>
      <c r="AN193" s="27" t="e">
        <f>VLOOKUP(B193,Table5[],24,FALSE)</f>
        <v>#REF!</v>
      </c>
      <c r="AO193" s="26" t="e">
        <f t="shared" si="105"/>
        <v>#REF!</v>
      </c>
      <c r="AP193" s="27" t="e">
        <f>VLOOKUP(B193,Table5[],25,FALSE)</f>
        <v>#REF!</v>
      </c>
      <c r="AQ193" s="27" t="e">
        <f>IF(AM193="",NA(),AN193+Form!$B$9*AP193/1.128)</f>
        <v>#REF!</v>
      </c>
      <c r="AR193" s="27" t="e">
        <f>IF(AM193="",NA(),AN193-Form!$B$9*AP193/1.128)</f>
        <v>#REF!</v>
      </c>
      <c r="AS193" s="27" t="e">
        <f t="shared" si="113"/>
        <v>#REF!</v>
      </c>
      <c r="AT193" s="26" t="e">
        <f t="shared" si="106"/>
        <v>#REF!</v>
      </c>
      <c r="AU193" s="27" t="e">
        <f>VLOOKUP(B193,Table5[],2,FALSE)</f>
        <v>#REF!</v>
      </c>
      <c r="AV193" s="27" t="e">
        <f>VLOOKUP(B193,Table5[],3,FALSE)</f>
        <v>#REF!</v>
      </c>
      <c r="AW193" s="29" t="e">
        <f>IF(Form!#REF!="","",Form!#REF!)</f>
        <v>#REF!</v>
      </c>
    </row>
    <row r="194" spans="1:49">
      <c r="A194" s="26" t="e">
        <f>IF(Form!#REF!="","",Form!#REF!)</f>
        <v>#REF!</v>
      </c>
      <c r="B194" s="26" t="e">
        <f>IF(Form!#REF!="","",Form!#REF!)</f>
        <v>#REF!</v>
      </c>
      <c r="C194" s="26" t="e">
        <f>IF(Form!#REF!="","",Form!#REF!)</f>
        <v>#REF!</v>
      </c>
      <c r="D194" s="27" t="e">
        <f>VLOOKUP(B194,Table5[],4,FALSE)</f>
        <v>#REF!</v>
      </c>
      <c r="E194" s="26" t="e">
        <f t="shared" si="95"/>
        <v>#REF!</v>
      </c>
      <c r="F194" s="27" t="e">
        <f>VLOOKUP(B194,Table5[],5,FALSE)</f>
        <v>#REF!</v>
      </c>
      <c r="G194" s="27" t="e">
        <f>IF(C194="",NA(),D194+Form!$B$9*F194/1.128)</f>
        <v>#REF!</v>
      </c>
      <c r="H194" s="27" t="e">
        <f>IF(C194="",NA(),D194-Form!$B$9*F194/1.128)</f>
        <v>#REF!</v>
      </c>
      <c r="I194" s="27" t="e">
        <f t="shared" si="107"/>
        <v>#REF!</v>
      </c>
      <c r="J194" s="26" t="e">
        <f t="shared" si="108"/>
        <v>#REF!</v>
      </c>
      <c r="K194" s="26" t="e">
        <f t="shared" si="96"/>
        <v>#REF!</v>
      </c>
      <c r="L194" s="28" t="e">
        <f>IF(Form!#REF!="","",Form!#REF!)</f>
        <v>#REF!</v>
      </c>
      <c r="M194" s="27" t="e">
        <f>VLOOKUP(B194,Table5[],9,FALSE)</f>
        <v>#REF!</v>
      </c>
      <c r="N194" s="26" t="e">
        <f t="shared" si="97"/>
        <v>#REF!</v>
      </c>
      <c r="O194" s="27" t="e">
        <f>VLOOKUP(B194,Table5[],10,FALSE)</f>
        <v>#REF!</v>
      </c>
      <c r="P194" s="27" t="e">
        <f>IF(L194="",NA(),M194+Form!$B$9*O194/1.128)</f>
        <v>#REF!</v>
      </c>
      <c r="Q194" s="27" t="e">
        <f>IF(L194="",NA(),M194-Form!$B$9*O194/1.128)</f>
        <v>#REF!</v>
      </c>
      <c r="R194" s="27" t="e">
        <f t="shared" si="109"/>
        <v>#REF!</v>
      </c>
      <c r="S194" s="26" t="e">
        <f t="shared" si="110"/>
        <v>#REF!</v>
      </c>
      <c r="T194" s="26" t="e">
        <f t="shared" si="98"/>
        <v>#REF!</v>
      </c>
      <c r="U194" s="28" t="e">
        <f>IF(Form!#REF!="","",Form!#REF!)</f>
        <v>#REF!</v>
      </c>
      <c r="V194" s="27" t="e">
        <f>VLOOKUP(B194,Table5[],14,FALSE)</f>
        <v>#REF!</v>
      </c>
      <c r="W194" s="26" t="e">
        <f t="shared" si="99"/>
        <v>#REF!</v>
      </c>
      <c r="X194" s="27" t="e">
        <f>VLOOKUP(B194,Table5[],15,FALSE)</f>
        <v>#REF!</v>
      </c>
      <c r="Y194" s="27" t="e">
        <f>IF(U194="",NA(),V194+Form!$B$9*X194/1.128)</f>
        <v>#REF!</v>
      </c>
      <c r="Z194" s="27" t="e">
        <f>IF(U194="",NA(),V194-Form!$B$9*X194/1.128)</f>
        <v>#REF!</v>
      </c>
      <c r="AA194" s="27" t="e">
        <f t="shared" si="111"/>
        <v>#REF!</v>
      </c>
      <c r="AB194" s="26" t="e">
        <f t="shared" si="100"/>
        <v>#REF!</v>
      </c>
      <c r="AC194" s="26" t="e">
        <f t="shared" si="101"/>
        <v>#REF!</v>
      </c>
      <c r="AD194" s="28" t="e">
        <f>IF(Form!#REF!="","",Form!#REF!)</f>
        <v>#REF!</v>
      </c>
      <c r="AE194" s="27" t="e">
        <f>VLOOKUP(B194,Table5[],19,FALSE)</f>
        <v>#REF!</v>
      </c>
      <c r="AF194" s="26" t="e">
        <f t="shared" si="102"/>
        <v>#REF!</v>
      </c>
      <c r="AG194" s="27" t="e">
        <f>VLOOKUP(B194,Table5[],20,FALSE)</f>
        <v>#REF!</v>
      </c>
      <c r="AH194" s="27" t="e">
        <f>IF(AD194="",NA(),AE194+Form!$B$9*AG194/1.128)</f>
        <v>#REF!</v>
      </c>
      <c r="AI194" s="27" t="e">
        <f>IF(AD194="",NA(),AE194-Form!$B$9*AG194/1.128)</f>
        <v>#REF!</v>
      </c>
      <c r="AJ194" s="27" t="e">
        <f t="shared" si="112"/>
        <v>#REF!</v>
      </c>
      <c r="AK194" s="26" t="e">
        <f t="shared" si="103"/>
        <v>#REF!</v>
      </c>
      <c r="AL194" s="26" t="e">
        <f t="shared" si="104"/>
        <v>#REF!</v>
      </c>
      <c r="AM194" s="28" t="e">
        <f>IF(Form!#REF!="","",Form!#REF!)</f>
        <v>#REF!</v>
      </c>
      <c r="AN194" s="27" t="e">
        <f>VLOOKUP(B194,Table5[],24,FALSE)</f>
        <v>#REF!</v>
      </c>
      <c r="AO194" s="26" t="e">
        <f t="shared" si="105"/>
        <v>#REF!</v>
      </c>
      <c r="AP194" s="27" t="e">
        <f>VLOOKUP(B194,Table5[],25,FALSE)</f>
        <v>#REF!</v>
      </c>
      <c r="AQ194" s="27" t="e">
        <f>IF(AM194="",NA(),AN194+Form!$B$9*AP194/1.128)</f>
        <v>#REF!</v>
      </c>
      <c r="AR194" s="27" t="e">
        <f>IF(AM194="",NA(),AN194-Form!$B$9*AP194/1.128)</f>
        <v>#REF!</v>
      </c>
      <c r="AS194" s="27" t="e">
        <f t="shared" si="113"/>
        <v>#REF!</v>
      </c>
      <c r="AT194" s="26" t="e">
        <f t="shared" si="106"/>
        <v>#REF!</v>
      </c>
      <c r="AU194" s="27" t="e">
        <f>VLOOKUP(B194,Table5[],2,FALSE)</f>
        <v>#REF!</v>
      </c>
      <c r="AV194" s="27" t="e">
        <f>VLOOKUP(B194,Table5[],3,FALSE)</f>
        <v>#REF!</v>
      </c>
      <c r="AW194" s="29" t="e">
        <f>IF(Form!#REF!="","",Form!#REF!)</f>
        <v>#REF!</v>
      </c>
    </row>
    <row r="195" spans="1:49">
      <c r="A195" s="26" t="e">
        <f>IF(Form!#REF!="","",Form!#REF!)</f>
        <v>#REF!</v>
      </c>
      <c r="B195" s="26" t="e">
        <f>IF(Form!#REF!="","",Form!#REF!)</f>
        <v>#REF!</v>
      </c>
      <c r="C195" s="26" t="e">
        <f>IF(Form!#REF!="","",Form!#REF!)</f>
        <v>#REF!</v>
      </c>
      <c r="D195" s="27" t="e">
        <f>VLOOKUP(B195,Table5[],4,FALSE)</f>
        <v>#REF!</v>
      </c>
      <c r="E195" s="26" t="e">
        <f t="shared" ref="E195:E200" si="114">IF(OR(C195="",$B195&lt;&gt;$B194),"",IF(AND(C194="",$B195=$B193),ABS(C195-C193),ABS(C195-C194)))</f>
        <v>#REF!</v>
      </c>
      <c r="F195" s="27" t="e">
        <f>VLOOKUP(B195,Table5[],5,FALSE)</f>
        <v>#REF!</v>
      </c>
      <c r="G195" s="27" t="e">
        <f>IF(C195="",NA(),D195+Form!$B$9*F195/1.128)</f>
        <v>#REF!</v>
      </c>
      <c r="H195" s="27" t="e">
        <f>IF(C195="",NA(),D195-Form!$B$9*F195/1.128)</f>
        <v>#REF!</v>
      </c>
      <c r="I195" s="27" t="e">
        <f t="shared" si="107"/>
        <v>#REF!</v>
      </c>
      <c r="J195" s="26" t="e">
        <f t="shared" si="108"/>
        <v>#REF!</v>
      </c>
      <c r="K195" s="26" t="e">
        <f t="shared" ref="K195:K200" si="115">IF(OR(L195="",C195=""),"",L195-C195)</f>
        <v>#REF!</v>
      </c>
      <c r="L195" s="28" t="e">
        <f>IF(Form!#REF!="","",Form!#REF!)</f>
        <v>#REF!</v>
      </c>
      <c r="M195" s="27" t="e">
        <f>VLOOKUP(B195,Table5[],9,FALSE)</f>
        <v>#REF!</v>
      </c>
      <c r="N195" s="26" t="e">
        <f t="shared" ref="N195:N200" si="116">IF(OR(L195="",$B195&lt;&gt;$B194),"",IF(AND(L194="",$B195=$B193),ABS(L195-L193),ABS(L195-L194)))</f>
        <v>#REF!</v>
      </c>
      <c r="O195" s="27" t="e">
        <f>VLOOKUP(B195,Table5[],10,FALSE)</f>
        <v>#REF!</v>
      </c>
      <c r="P195" s="27" t="e">
        <f>IF(L195="",NA(),M195+Form!$B$9*O195/1.128)</f>
        <v>#REF!</v>
      </c>
      <c r="Q195" s="27" t="e">
        <f>IF(L195="",NA(),M195-Form!$B$9*O195/1.128)</f>
        <v>#REF!</v>
      </c>
      <c r="R195" s="27" t="e">
        <f t="shared" si="109"/>
        <v>#REF!</v>
      </c>
      <c r="S195" s="26" t="e">
        <f t="shared" si="110"/>
        <v>#REF!</v>
      </c>
      <c r="T195" s="26" t="e">
        <f t="shared" ref="T195:T200" si="117">IF(OR(U195="",L195=""),"",U195-L195)</f>
        <v>#REF!</v>
      </c>
      <c r="U195" s="28" t="e">
        <f>IF(Form!#REF!="","",Form!#REF!)</f>
        <v>#REF!</v>
      </c>
      <c r="V195" s="27" t="e">
        <f>VLOOKUP(B195,Table5[],14,FALSE)</f>
        <v>#REF!</v>
      </c>
      <c r="W195" s="26" t="e">
        <f t="shared" ref="W195:W200" si="118">IF(OR(U195="",$B195&lt;&gt;$B194),"",IF(AND(U194="",$B195=$B193),ABS(U195-U193),ABS(U195-U194)))</f>
        <v>#REF!</v>
      </c>
      <c r="X195" s="27" t="e">
        <f>VLOOKUP(B195,Table5[],15,FALSE)</f>
        <v>#REF!</v>
      </c>
      <c r="Y195" s="27" t="e">
        <f>IF(U195="",NA(),V195+Form!$B$9*X195/1.128)</f>
        <v>#REF!</v>
      </c>
      <c r="Z195" s="27" t="e">
        <f>IF(U195="",NA(),V195-Form!$B$9*X195/1.128)</f>
        <v>#REF!</v>
      </c>
      <c r="AA195" s="27" t="e">
        <f t="shared" si="111"/>
        <v>#REF!</v>
      </c>
      <c r="AB195" s="26" t="e">
        <f t="shared" ref="AB195:AB200" si="119">IF(U195="","",0)</f>
        <v>#REF!</v>
      </c>
      <c r="AC195" s="26" t="e">
        <f t="shared" ref="AC195:AC200" si="120">IF(OR(AD195="",U195=""),"",AD195-U195)</f>
        <v>#REF!</v>
      </c>
      <c r="AD195" s="28" t="e">
        <f>IF(Form!#REF!="","",Form!#REF!)</f>
        <v>#REF!</v>
      </c>
      <c r="AE195" s="27" t="e">
        <f>VLOOKUP(B195,Table5[],19,FALSE)</f>
        <v>#REF!</v>
      </c>
      <c r="AF195" s="26" t="e">
        <f t="shared" ref="AF195:AF200" si="121">IF(OR(AD195="",$B195&lt;&gt;$B194),"",IF(AND(AD194="",$B195=$B193),ABS(AD195-AD193),ABS(AD195-AD194)))</f>
        <v>#REF!</v>
      </c>
      <c r="AG195" s="27" t="e">
        <f>VLOOKUP(B195,Table5[],20,FALSE)</f>
        <v>#REF!</v>
      </c>
      <c r="AH195" s="27" t="e">
        <f>IF(AD195="",NA(),AE195+Form!$B$9*AG195/1.128)</f>
        <v>#REF!</v>
      </c>
      <c r="AI195" s="27" t="e">
        <f>IF(AD195="",NA(),AE195-Form!$B$9*AG195/1.128)</f>
        <v>#REF!</v>
      </c>
      <c r="AJ195" s="27" t="e">
        <f t="shared" si="112"/>
        <v>#REF!</v>
      </c>
      <c r="AK195" s="26" t="e">
        <f t="shared" ref="AK195:AK200" si="122">IF(AD195="",NA(),0)</f>
        <v>#REF!</v>
      </c>
      <c r="AL195" s="26" t="e">
        <f t="shared" ref="AL195:AL200" si="123">IF(OR(AM195="",AD195=""),"",AM195-AD195)</f>
        <v>#REF!</v>
      </c>
      <c r="AM195" s="28" t="e">
        <f>IF(Form!#REF!="","",Form!#REF!)</f>
        <v>#REF!</v>
      </c>
      <c r="AN195" s="27" t="e">
        <f>VLOOKUP(B195,Table5[],24,FALSE)</f>
        <v>#REF!</v>
      </c>
      <c r="AO195" s="26" t="e">
        <f t="shared" ref="AO195:AO200" si="124">IF(OR(AM195="",AM194="",$B195&lt;&gt;$B194),"",ABS(AM195-AM194))</f>
        <v>#REF!</v>
      </c>
      <c r="AP195" s="27" t="e">
        <f>VLOOKUP(B195,Table5[],25,FALSE)</f>
        <v>#REF!</v>
      </c>
      <c r="AQ195" s="27" t="e">
        <f>IF(AM195="",NA(),AN195+Form!$B$9*AP195/1.128)</f>
        <v>#REF!</v>
      </c>
      <c r="AR195" s="27" t="e">
        <f>IF(AM195="",NA(),AN195-Form!$B$9*AP195/1.128)</f>
        <v>#REF!</v>
      </c>
      <c r="AS195" s="27" t="e">
        <f t="shared" si="113"/>
        <v>#REF!</v>
      </c>
      <c r="AT195" s="26" t="e">
        <f t="shared" ref="AT195:AT200" si="125">IF(AM195="","",0)</f>
        <v>#REF!</v>
      </c>
      <c r="AU195" s="27" t="e">
        <f>VLOOKUP(B195,Table5[],2,FALSE)</f>
        <v>#REF!</v>
      </c>
      <c r="AV195" s="27" t="e">
        <f>VLOOKUP(B195,Table5[],3,FALSE)</f>
        <v>#REF!</v>
      </c>
      <c r="AW195" s="29" t="e">
        <f>IF(Form!#REF!="","",Form!#REF!)</f>
        <v>#REF!</v>
      </c>
    </row>
    <row r="196" spans="1:49">
      <c r="A196" s="26" t="e">
        <f>IF(Form!#REF!="","",Form!#REF!)</f>
        <v>#REF!</v>
      </c>
      <c r="B196" s="26" t="e">
        <f>IF(Form!#REF!="","",Form!#REF!)</f>
        <v>#REF!</v>
      </c>
      <c r="C196" s="26" t="e">
        <f>IF(Form!#REF!="","",Form!#REF!)</f>
        <v>#REF!</v>
      </c>
      <c r="D196" s="27" t="e">
        <f>VLOOKUP(B196,Table5[],4,FALSE)</f>
        <v>#REF!</v>
      </c>
      <c r="E196" s="26" t="e">
        <f t="shared" si="114"/>
        <v>#REF!</v>
      </c>
      <c r="F196" s="27" t="e">
        <f>VLOOKUP(B196,Table5[],5,FALSE)</f>
        <v>#REF!</v>
      </c>
      <c r="G196" s="27" t="e">
        <f>IF(C196="",NA(),D196+Form!$B$9*F196/1.128)</f>
        <v>#REF!</v>
      </c>
      <c r="H196" s="27" t="e">
        <f>IF(C196="",NA(),D196-Form!$B$9*F196/1.128)</f>
        <v>#REF!</v>
      </c>
      <c r="I196" s="27" t="e">
        <f t="shared" si="107"/>
        <v>#REF!</v>
      </c>
      <c r="J196" s="26" t="e">
        <f t="shared" si="108"/>
        <v>#REF!</v>
      </c>
      <c r="K196" s="26" t="e">
        <f t="shared" si="115"/>
        <v>#REF!</v>
      </c>
      <c r="L196" s="28" t="e">
        <f>IF(Form!#REF!="","",Form!#REF!)</f>
        <v>#REF!</v>
      </c>
      <c r="M196" s="27" t="e">
        <f>VLOOKUP(B196,Table5[],9,FALSE)</f>
        <v>#REF!</v>
      </c>
      <c r="N196" s="26" t="e">
        <f t="shared" si="116"/>
        <v>#REF!</v>
      </c>
      <c r="O196" s="27" t="e">
        <f>VLOOKUP(B196,Table5[],10,FALSE)</f>
        <v>#REF!</v>
      </c>
      <c r="P196" s="27" t="e">
        <f>IF(L196="",NA(),M196+Form!$B$9*O196/1.128)</f>
        <v>#REF!</v>
      </c>
      <c r="Q196" s="27" t="e">
        <f>IF(L196="",NA(),M196-Form!$B$9*O196/1.128)</f>
        <v>#REF!</v>
      </c>
      <c r="R196" s="27" t="e">
        <f t="shared" si="109"/>
        <v>#REF!</v>
      </c>
      <c r="S196" s="26" t="e">
        <f t="shared" si="110"/>
        <v>#REF!</v>
      </c>
      <c r="T196" s="26" t="e">
        <f t="shared" si="117"/>
        <v>#REF!</v>
      </c>
      <c r="U196" s="28" t="e">
        <f>IF(Form!#REF!="","",Form!#REF!)</f>
        <v>#REF!</v>
      </c>
      <c r="V196" s="27" t="e">
        <f>VLOOKUP(B196,Table5[],14,FALSE)</f>
        <v>#REF!</v>
      </c>
      <c r="W196" s="26" t="e">
        <f t="shared" si="118"/>
        <v>#REF!</v>
      </c>
      <c r="X196" s="27" t="e">
        <f>VLOOKUP(B196,Table5[],15,FALSE)</f>
        <v>#REF!</v>
      </c>
      <c r="Y196" s="27" t="e">
        <f>IF(U196="",NA(),V196+Form!$B$9*X196/1.128)</f>
        <v>#REF!</v>
      </c>
      <c r="Z196" s="27" t="e">
        <f>IF(U196="",NA(),V196-Form!$B$9*X196/1.128)</f>
        <v>#REF!</v>
      </c>
      <c r="AA196" s="27" t="e">
        <f t="shared" si="111"/>
        <v>#REF!</v>
      </c>
      <c r="AB196" s="26" t="e">
        <f t="shared" si="119"/>
        <v>#REF!</v>
      </c>
      <c r="AC196" s="26" t="e">
        <f t="shared" si="120"/>
        <v>#REF!</v>
      </c>
      <c r="AD196" s="28" t="e">
        <f>IF(Form!#REF!="","",Form!#REF!)</f>
        <v>#REF!</v>
      </c>
      <c r="AE196" s="27" t="e">
        <f>VLOOKUP(B196,Table5[],19,FALSE)</f>
        <v>#REF!</v>
      </c>
      <c r="AF196" s="26" t="e">
        <f t="shared" si="121"/>
        <v>#REF!</v>
      </c>
      <c r="AG196" s="27" t="e">
        <f>VLOOKUP(B196,Table5[],20,FALSE)</f>
        <v>#REF!</v>
      </c>
      <c r="AH196" s="27" t="e">
        <f>IF(AD196="",NA(),AE196+Form!$B$9*AG196/1.128)</f>
        <v>#REF!</v>
      </c>
      <c r="AI196" s="27" t="e">
        <f>IF(AD196="",NA(),AE196-Form!$B$9*AG196/1.128)</f>
        <v>#REF!</v>
      </c>
      <c r="AJ196" s="27" t="e">
        <f t="shared" si="112"/>
        <v>#REF!</v>
      </c>
      <c r="AK196" s="26" t="e">
        <f t="shared" si="122"/>
        <v>#REF!</v>
      </c>
      <c r="AL196" s="26" t="e">
        <f t="shared" si="123"/>
        <v>#REF!</v>
      </c>
      <c r="AM196" s="28" t="e">
        <f>IF(Form!#REF!="","",Form!#REF!)</f>
        <v>#REF!</v>
      </c>
      <c r="AN196" s="27" t="e">
        <f>VLOOKUP(B196,Table5[],24,FALSE)</f>
        <v>#REF!</v>
      </c>
      <c r="AO196" s="26" t="e">
        <f t="shared" si="124"/>
        <v>#REF!</v>
      </c>
      <c r="AP196" s="27" t="e">
        <f>VLOOKUP(B196,Table5[],25,FALSE)</f>
        <v>#REF!</v>
      </c>
      <c r="AQ196" s="27" t="e">
        <f>IF(AM196="",NA(),AN196+Form!$B$9*AP196/1.128)</f>
        <v>#REF!</v>
      </c>
      <c r="AR196" s="27" t="e">
        <f>IF(AM196="",NA(),AN196-Form!$B$9*AP196/1.128)</f>
        <v>#REF!</v>
      </c>
      <c r="AS196" s="27" t="e">
        <f t="shared" si="113"/>
        <v>#REF!</v>
      </c>
      <c r="AT196" s="26" t="e">
        <f t="shared" si="125"/>
        <v>#REF!</v>
      </c>
      <c r="AU196" s="27" t="e">
        <f>VLOOKUP(B196,Table5[],2,FALSE)</f>
        <v>#REF!</v>
      </c>
      <c r="AV196" s="27" t="e">
        <f>VLOOKUP(B196,Table5[],3,FALSE)</f>
        <v>#REF!</v>
      </c>
      <c r="AW196" s="29" t="e">
        <f>IF(Form!#REF!="","",Form!#REF!)</f>
        <v>#REF!</v>
      </c>
    </row>
    <row r="197" spans="1:49">
      <c r="A197" s="26" t="e">
        <f>IF(Form!#REF!="","",Form!#REF!)</f>
        <v>#REF!</v>
      </c>
      <c r="B197" s="26" t="e">
        <f>IF(Form!#REF!="","",Form!#REF!)</f>
        <v>#REF!</v>
      </c>
      <c r="C197" s="26" t="e">
        <f>IF(Form!#REF!="","",Form!#REF!)</f>
        <v>#REF!</v>
      </c>
      <c r="D197" s="27" t="e">
        <f>VLOOKUP(B197,Table5[],4,FALSE)</f>
        <v>#REF!</v>
      </c>
      <c r="E197" s="26" t="e">
        <f t="shared" si="114"/>
        <v>#REF!</v>
      </c>
      <c r="F197" s="27" t="e">
        <f>VLOOKUP(B197,Table5[],5,FALSE)</f>
        <v>#REF!</v>
      </c>
      <c r="G197" s="27" t="e">
        <f>IF(C197="",NA(),D197+Form!$B$9*F197/1.128)</f>
        <v>#REF!</v>
      </c>
      <c r="H197" s="27" t="e">
        <f>IF(C197="",NA(),D197-Form!$B$9*F197/1.128)</f>
        <v>#REF!</v>
      </c>
      <c r="I197" s="27" t="e">
        <f t="shared" si="107"/>
        <v>#REF!</v>
      </c>
      <c r="J197" s="26" t="e">
        <f t="shared" si="108"/>
        <v>#REF!</v>
      </c>
      <c r="K197" s="26" t="e">
        <f t="shared" si="115"/>
        <v>#REF!</v>
      </c>
      <c r="L197" s="28" t="e">
        <f>IF(Form!#REF!="","",Form!#REF!)</f>
        <v>#REF!</v>
      </c>
      <c r="M197" s="27" t="e">
        <f>VLOOKUP(B197,Table5[],9,FALSE)</f>
        <v>#REF!</v>
      </c>
      <c r="N197" s="26" t="e">
        <f t="shared" si="116"/>
        <v>#REF!</v>
      </c>
      <c r="O197" s="27" t="e">
        <f>VLOOKUP(B197,Table5[],10,FALSE)</f>
        <v>#REF!</v>
      </c>
      <c r="P197" s="27" t="e">
        <f>IF(L197="",NA(),M197+Form!$B$9*O197/1.128)</f>
        <v>#REF!</v>
      </c>
      <c r="Q197" s="27" t="e">
        <f>IF(L197="",NA(),M197-Form!$B$9*O197/1.128)</f>
        <v>#REF!</v>
      </c>
      <c r="R197" s="27" t="e">
        <f t="shared" si="109"/>
        <v>#REF!</v>
      </c>
      <c r="S197" s="26" t="e">
        <f t="shared" si="110"/>
        <v>#REF!</v>
      </c>
      <c r="T197" s="26" t="e">
        <f t="shared" si="117"/>
        <v>#REF!</v>
      </c>
      <c r="U197" s="28" t="e">
        <f>IF(Form!#REF!="","",Form!#REF!)</f>
        <v>#REF!</v>
      </c>
      <c r="V197" s="27" t="e">
        <f>VLOOKUP(B197,Table5[],14,FALSE)</f>
        <v>#REF!</v>
      </c>
      <c r="W197" s="26" t="e">
        <f t="shared" si="118"/>
        <v>#REF!</v>
      </c>
      <c r="X197" s="27" t="e">
        <f>VLOOKUP(B197,Table5[],15,FALSE)</f>
        <v>#REF!</v>
      </c>
      <c r="Y197" s="27" t="e">
        <f>IF(U197="",NA(),V197+Form!$B$9*X197/1.128)</f>
        <v>#REF!</v>
      </c>
      <c r="Z197" s="27" t="e">
        <f>IF(U197="",NA(),V197-Form!$B$9*X197/1.128)</f>
        <v>#REF!</v>
      </c>
      <c r="AA197" s="27" t="e">
        <f t="shared" si="111"/>
        <v>#REF!</v>
      </c>
      <c r="AB197" s="26" t="e">
        <f t="shared" si="119"/>
        <v>#REF!</v>
      </c>
      <c r="AC197" s="26" t="e">
        <f t="shared" si="120"/>
        <v>#REF!</v>
      </c>
      <c r="AD197" s="28" t="e">
        <f>IF(Form!#REF!="","",Form!#REF!)</f>
        <v>#REF!</v>
      </c>
      <c r="AE197" s="27" t="e">
        <f>VLOOKUP(B197,Table5[],19,FALSE)</f>
        <v>#REF!</v>
      </c>
      <c r="AF197" s="26" t="e">
        <f t="shared" si="121"/>
        <v>#REF!</v>
      </c>
      <c r="AG197" s="27" t="e">
        <f>VLOOKUP(B197,Table5[],20,FALSE)</f>
        <v>#REF!</v>
      </c>
      <c r="AH197" s="27" t="e">
        <f>IF(AD197="",NA(),AE197+Form!$B$9*AG197/1.128)</f>
        <v>#REF!</v>
      </c>
      <c r="AI197" s="27" t="e">
        <f>IF(AD197="",NA(),AE197-Form!$B$9*AG197/1.128)</f>
        <v>#REF!</v>
      </c>
      <c r="AJ197" s="27" t="e">
        <f t="shared" si="112"/>
        <v>#REF!</v>
      </c>
      <c r="AK197" s="26" t="e">
        <f t="shared" si="122"/>
        <v>#REF!</v>
      </c>
      <c r="AL197" s="26" t="e">
        <f t="shared" si="123"/>
        <v>#REF!</v>
      </c>
      <c r="AM197" s="28" t="e">
        <f>IF(Form!#REF!="","",Form!#REF!)</f>
        <v>#REF!</v>
      </c>
      <c r="AN197" s="27" t="e">
        <f>VLOOKUP(B197,Table5[],24,FALSE)</f>
        <v>#REF!</v>
      </c>
      <c r="AO197" s="26" t="e">
        <f t="shared" si="124"/>
        <v>#REF!</v>
      </c>
      <c r="AP197" s="27" t="e">
        <f>VLOOKUP(B197,Table5[],25,FALSE)</f>
        <v>#REF!</v>
      </c>
      <c r="AQ197" s="27" t="e">
        <f>IF(AM197="",NA(),AN197+Form!$B$9*AP197/1.128)</f>
        <v>#REF!</v>
      </c>
      <c r="AR197" s="27" t="e">
        <f>IF(AM197="",NA(),AN197-Form!$B$9*AP197/1.128)</f>
        <v>#REF!</v>
      </c>
      <c r="AS197" s="27" t="e">
        <f t="shared" si="113"/>
        <v>#REF!</v>
      </c>
      <c r="AT197" s="26" t="e">
        <f t="shared" si="125"/>
        <v>#REF!</v>
      </c>
      <c r="AU197" s="27" t="e">
        <f>VLOOKUP(B197,Table5[],2,FALSE)</f>
        <v>#REF!</v>
      </c>
      <c r="AV197" s="27" t="e">
        <f>VLOOKUP(B197,Table5[],3,FALSE)</f>
        <v>#REF!</v>
      </c>
      <c r="AW197" s="29" t="e">
        <f>IF(Form!#REF!="","",Form!#REF!)</f>
        <v>#REF!</v>
      </c>
    </row>
    <row r="198" spans="1:49">
      <c r="A198" s="26" t="e">
        <f>IF(Form!#REF!="","",Form!#REF!)</f>
        <v>#REF!</v>
      </c>
      <c r="B198" s="26" t="e">
        <f>IF(Form!#REF!="","",Form!#REF!)</f>
        <v>#REF!</v>
      </c>
      <c r="C198" s="26" t="e">
        <f>IF(Form!#REF!="","",Form!#REF!)</f>
        <v>#REF!</v>
      </c>
      <c r="D198" s="27" t="e">
        <f>VLOOKUP(B198,Table5[],4,FALSE)</f>
        <v>#REF!</v>
      </c>
      <c r="E198" s="26" t="e">
        <f t="shared" si="114"/>
        <v>#REF!</v>
      </c>
      <c r="F198" s="27" t="e">
        <f>VLOOKUP(B198,Table5[],5,FALSE)</f>
        <v>#REF!</v>
      </c>
      <c r="G198" s="27" t="e">
        <f>IF(C198="",NA(),D198+Form!$B$9*F198/1.128)</f>
        <v>#REF!</v>
      </c>
      <c r="H198" s="27" t="e">
        <f>IF(C198="",NA(),D198-Form!$B$9*F198/1.128)</f>
        <v>#REF!</v>
      </c>
      <c r="I198" s="27" t="e">
        <f t="shared" si="107"/>
        <v>#REF!</v>
      </c>
      <c r="J198" s="26" t="e">
        <f t="shared" si="108"/>
        <v>#REF!</v>
      </c>
      <c r="K198" s="26" t="e">
        <f t="shared" si="115"/>
        <v>#REF!</v>
      </c>
      <c r="L198" s="28" t="e">
        <f>IF(Form!#REF!="","",Form!#REF!)</f>
        <v>#REF!</v>
      </c>
      <c r="M198" s="27" t="e">
        <f>VLOOKUP(B198,Table5[],9,FALSE)</f>
        <v>#REF!</v>
      </c>
      <c r="N198" s="26" t="e">
        <f t="shared" si="116"/>
        <v>#REF!</v>
      </c>
      <c r="O198" s="27" t="e">
        <f>VLOOKUP(B198,Table5[],10,FALSE)</f>
        <v>#REF!</v>
      </c>
      <c r="P198" s="27" t="e">
        <f>IF(L198="",NA(),M198+Form!$B$9*O198/1.128)</f>
        <v>#REF!</v>
      </c>
      <c r="Q198" s="27" t="e">
        <f>IF(L198="",NA(),M198-Form!$B$9*O198/1.128)</f>
        <v>#REF!</v>
      </c>
      <c r="R198" s="27" t="e">
        <f t="shared" si="109"/>
        <v>#REF!</v>
      </c>
      <c r="S198" s="26" t="e">
        <f t="shared" si="110"/>
        <v>#REF!</v>
      </c>
      <c r="T198" s="26" t="e">
        <f t="shared" si="117"/>
        <v>#REF!</v>
      </c>
      <c r="U198" s="28" t="e">
        <f>IF(Form!#REF!="","",Form!#REF!)</f>
        <v>#REF!</v>
      </c>
      <c r="V198" s="27" t="e">
        <f>VLOOKUP(B198,Table5[],14,FALSE)</f>
        <v>#REF!</v>
      </c>
      <c r="W198" s="26" t="e">
        <f t="shared" si="118"/>
        <v>#REF!</v>
      </c>
      <c r="X198" s="27" t="e">
        <f>VLOOKUP(B198,Table5[],15,FALSE)</f>
        <v>#REF!</v>
      </c>
      <c r="Y198" s="27" t="e">
        <f>IF(U198="",NA(),V198+Form!$B$9*X198/1.128)</f>
        <v>#REF!</v>
      </c>
      <c r="Z198" s="27" t="e">
        <f>IF(U198="",NA(),V198-Form!$B$9*X198/1.128)</f>
        <v>#REF!</v>
      </c>
      <c r="AA198" s="27" t="e">
        <f t="shared" si="111"/>
        <v>#REF!</v>
      </c>
      <c r="AB198" s="26" t="e">
        <f t="shared" si="119"/>
        <v>#REF!</v>
      </c>
      <c r="AC198" s="26" t="e">
        <f t="shared" si="120"/>
        <v>#REF!</v>
      </c>
      <c r="AD198" s="28" t="e">
        <f>IF(Form!#REF!="","",Form!#REF!)</f>
        <v>#REF!</v>
      </c>
      <c r="AE198" s="27" t="e">
        <f>VLOOKUP(B198,Table5[],19,FALSE)</f>
        <v>#REF!</v>
      </c>
      <c r="AF198" s="26" t="e">
        <f t="shared" si="121"/>
        <v>#REF!</v>
      </c>
      <c r="AG198" s="27" t="e">
        <f>VLOOKUP(B198,Table5[],20,FALSE)</f>
        <v>#REF!</v>
      </c>
      <c r="AH198" s="27" t="e">
        <f>IF(AD198="",NA(),AE198+Form!$B$9*AG198/1.128)</f>
        <v>#REF!</v>
      </c>
      <c r="AI198" s="27" t="e">
        <f>IF(AD198="",NA(),AE198-Form!$B$9*AG198/1.128)</f>
        <v>#REF!</v>
      </c>
      <c r="AJ198" s="27" t="e">
        <f t="shared" si="112"/>
        <v>#REF!</v>
      </c>
      <c r="AK198" s="26" t="e">
        <f t="shared" si="122"/>
        <v>#REF!</v>
      </c>
      <c r="AL198" s="26" t="e">
        <f t="shared" si="123"/>
        <v>#REF!</v>
      </c>
      <c r="AM198" s="28" t="e">
        <f>IF(Form!#REF!="","",Form!#REF!)</f>
        <v>#REF!</v>
      </c>
      <c r="AN198" s="27" t="e">
        <f>VLOOKUP(B198,Table5[],24,FALSE)</f>
        <v>#REF!</v>
      </c>
      <c r="AO198" s="26" t="e">
        <f t="shared" si="124"/>
        <v>#REF!</v>
      </c>
      <c r="AP198" s="27" t="e">
        <f>VLOOKUP(B198,Table5[],25,FALSE)</f>
        <v>#REF!</v>
      </c>
      <c r="AQ198" s="27" t="e">
        <f>IF(AM198="",NA(),AN198+Form!$B$9*AP198/1.128)</f>
        <v>#REF!</v>
      </c>
      <c r="AR198" s="27" t="e">
        <f>IF(AM198="",NA(),AN198-Form!$B$9*AP198/1.128)</f>
        <v>#REF!</v>
      </c>
      <c r="AS198" s="27" t="e">
        <f t="shared" si="113"/>
        <v>#REF!</v>
      </c>
      <c r="AT198" s="26" t="e">
        <f t="shared" si="125"/>
        <v>#REF!</v>
      </c>
      <c r="AU198" s="27" t="e">
        <f>VLOOKUP(B198,Table5[],2,FALSE)</f>
        <v>#REF!</v>
      </c>
      <c r="AV198" s="27" t="e">
        <f>VLOOKUP(B198,Table5[],3,FALSE)</f>
        <v>#REF!</v>
      </c>
      <c r="AW198" s="29" t="e">
        <f>IF(Form!#REF!="","",Form!#REF!)</f>
        <v>#REF!</v>
      </c>
    </row>
    <row r="199" spans="1:49">
      <c r="A199" s="26" t="e">
        <f>IF(Form!#REF!="","",Form!#REF!)</f>
        <v>#REF!</v>
      </c>
      <c r="B199" s="26" t="e">
        <f>IF(Form!#REF!="","",Form!#REF!)</f>
        <v>#REF!</v>
      </c>
      <c r="C199" s="26" t="e">
        <f>IF(Form!#REF!="","",Form!#REF!)</f>
        <v>#REF!</v>
      </c>
      <c r="D199" s="27" t="e">
        <f>VLOOKUP(B199,Table5[],4,FALSE)</f>
        <v>#REF!</v>
      </c>
      <c r="E199" s="26" t="e">
        <f t="shared" si="114"/>
        <v>#REF!</v>
      </c>
      <c r="F199" s="27" t="e">
        <f>VLOOKUP(B199,Table5[],5,FALSE)</f>
        <v>#REF!</v>
      </c>
      <c r="G199" s="27" t="e">
        <f>IF(C199="",NA(),D199+Form!$B$9*F199/1.128)</f>
        <v>#REF!</v>
      </c>
      <c r="H199" s="27" t="e">
        <f>IF(C199="",NA(),D199-Form!$B$9*F199/1.128)</f>
        <v>#REF!</v>
      </c>
      <c r="I199" s="27" t="e">
        <f t="shared" si="107"/>
        <v>#REF!</v>
      </c>
      <c r="J199" s="26" t="e">
        <f t="shared" si="108"/>
        <v>#REF!</v>
      </c>
      <c r="K199" s="26" t="e">
        <f t="shared" si="115"/>
        <v>#REF!</v>
      </c>
      <c r="L199" s="28" t="e">
        <f>IF(Form!#REF!="","",Form!#REF!)</f>
        <v>#REF!</v>
      </c>
      <c r="M199" s="27" t="e">
        <f>VLOOKUP(B199,Table5[],9,FALSE)</f>
        <v>#REF!</v>
      </c>
      <c r="N199" s="26" t="e">
        <f t="shared" si="116"/>
        <v>#REF!</v>
      </c>
      <c r="O199" s="27" t="e">
        <f>VLOOKUP(B199,Table5[],10,FALSE)</f>
        <v>#REF!</v>
      </c>
      <c r="P199" s="27" t="e">
        <f>IF(L199="",NA(),M199+Form!$B$9*O199/1.128)</f>
        <v>#REF!</v>
      </c>
      <c r="Q199" s="27" t="e">
        <f>IF(L199="",NA(),M199-Form!$B$9*O199/1.128)</f>
        <v>#REF!</v>
      </c>
      <c r="R199" s="27" t="e">
        <f t="shared" si="109"/>
        <v>#REF!</v>
      </c>
      <c r="S199" s="26" t="e">
        <f t="shared" si="110"/>
        <v>#REF!</v>
      </c>
      <c r="T199" s="26" t="e">
        <f t="shared" si="117"/>
        <v>#REF!</v>
      </c>
      <c r="U199" s="28" t="e">
        <f>IF(Form!#REF!="","",Form!#REF!)</f>
        <v>#REF!</v>
      </c>
      <c r="V199" s="27" t="e">
        <f>VLOOKUP(B199,Table5[],14,FALSE)</f>
        <v>#REF!</v>
      </c>
      <c r="W199" s="26" t="e">
        <f t="shared" si="118"/>
        <v>#REF!</v>
      </c>
      <c r="X199" s="27" t="e">
        <f>VLOOKUP(B199,Table5[],15,FALSE)</f>
        <v>#REF!</v>
      </c>
      <c r="Y199" s="27" t="e">
        <f>IF(U199="",NA(),V199+Form!$B$9*X199/1.128)</f>
        <v>#REF!</v>
      </c>
      <c r="Z199" s="27" t="e">
        <f>IF(U199="",NA(),V199-Form!$B$9*X199/1.128)</f>
        <v>#REF!</v>
      </c>
      <c r="AA199" s="27" t="e">
        <f t="shared" si="111"/>
        <v>#REF!</v>
      </c>
      <c r="AB199" s="26" t="e">
        <f t="shared" si="119"/>
        <v>#REF!</v>
      </c>
      <c r="AC199" s="26" t="e">
        <f t="shared" si="120"/>
        <v>#REF!</v>
      </c>
      <c r="AD199" s="28" t="e">
        <f>IF(Form!#REF!="","",Form!#REF!)</f>
        <v>#REF!</v>
      </c>
      <c r="AE199" s="27" t="e">
        <f>VLOOKUP(B199,Table5[],19,FALSE)</f>
        <v>#REF!</v>
      </c>
      <c r="AF199" s="26" t="e">
        <f t="shared" si="121"/>
        <v>#REF!</v>
      </c>
      <c r="AG199" s="27" t="e">
        <f>VLOOKUP(B199,Table5[],20,FALSE)</f>
        <v>#REF!</v>
      </c>
      <c r="AH199" s="27" t="e">
        <f>IF(AD199="",NA(),AE199+Form!$B$9*AG199/1.128)</f>
        <v>#REF!</v>
      </c>
      <c r="AI199" s="27" t="e">
        <f>IF(AD199="",NA(),AE199-Form!$B$9*AG199/1.128)</f>
        <v>#REF!</v>
      </c>
      <c r="AJ199" s="27" t="e">
        <f t="shared" si="112"/>
        <v>#REF!</v>
      </c>
      <c r="AK199" s="26" t="e">
        <f t="shared" si="122"/>
        <v>#REF!</v>
      </c>
      <c r="AL199" s="26" t="e">
        <f t="shared" si="123"/>
        <v>#REF!</v>
      </c>
      <c r="AM199" s="28" t="e">
        <f>IF(Form!#REF!="","",Form!#REF!)</f>
        <v>#REF!</v>
      </c>
      <c r="AN199" s="27" t="e">
        <f>VLOOKUP(B199,Table5[],24,FALSE)</f>
        <v>#REF!</v>
      </c>
      <c r="AO199" s="26" t="e">
        <f t="shared" si="124"/>
        <v>#REF!</v>
      </c>
      <c r="AP199" s="27" t="e">
        <f>VLOOKUP(B199,Table5[],25,FALSE)</f>
        <v>#REF!</v>
      </c>
      <c r="AQ199" s="27" t="e">
        <f>IF(AM199="",NA(),AN199+Form!$B$9*AP199/1.128)</f>
        <v>#REF!</v>
      </c>
      <c r="AR199" s="27" t="e">
        <f>IF(AM199="",NA(),AN199-Form!$B$9*AP199/1.128)</f>
        <v>#REF!</v>
      </c>
      <c r="AS199" s="27" t="e">
        <f t="shared" si="113"/>
        <v>#REF!</v>
      </c>
      <c r="AT199" s="26" t="e">
        <f t="shared" si="125"/>
        <v>#REF!</v>
      </c>
      <c r="AU199" s="27" t="e">
        <f>VLOOKUP(B199,Table5[],2,FALSE)</f>
        <v>#REF!</v>
      </c>
      <c r="AV199" s="27" t="e">
        <f>VLOOKUP(B199,Table5[],3,FALSE)</f>
        <v>#REF!</v>
      </c>
      <c r="AW199" s="29" t="e">
        <f>IF(Form!#REF!="","",Form!#REF!)</f>
        <v>#REF!</v>
      </c>
    </row>
    <row r="200" spans="1:49">
      <c r="A200" s="26" t="e">
        <f>IF(Form!#REF!="","",Form!#REF!)</f>
        <v>#REF!</v>
      </c>
      <c r="B200" s="26" t="e">
        <f>IF(Form!#REF!="","",Form!#REF!)</f>
        <v>#REF!</v>
      </c>
      <c r="C200" s="26" t="e">
        <f>IF(Form!#REF!="","",Form!#REF!)</f>
        <v>#REF!</v>
      </c>
      <c r="D200" s="27" t="e">
        <f>VLOOKUP(B200,Table5[],4,FALSE)</f>
        <v>#REF!</v>
      </c>
      <c r="E200" s="26" t="e">
        <f t="shared" si="114"/>
        <v>#REF!</v>
      </c>
      <c r="F200" s="27" t="e">
        <f>VLOOKUP(B200,Table5[],5,FALSE)</f>
        <v>#REF!</v>
      </c>
      <c r="G200" s="27" t="e">
        <f>IF(C200="",NA(),D200+Form!$B$9*F200/1.128)</f>
        <v>#REF!</v>
      </c>
      <c r="H200" s="27" t="e">
        <f>IF(C200="",NA(),D200-Form!$B$9*F200/1.128)</f>
        <v>#REF!</v>
      </c>
      <c r="I200" s="27" t="e">
        <f t="shared" si="107"/>
        <v>#REF!</v>
      </c>
      <c r="J200" s="26" t="e">
        <f t="shared" si="108"/>
        <v>#REF!</v>
      </c>
      <c r="K200" s="26" t="e">
        <f t="shared" si="115"/>
        <v>#REF!</v>
      </c>
      <c r="L200" s="28" t="e">
        <f>IF(Form!#REF!="","",Form!#REF!)</f>
        <v>#REF!</v>
      </c>
      <c r="M200" s="27" t="e">
        <f>VLOOKUP(B200,Table5[],9,FALSE)</f>
        <v>#REF!</v>
      </c>
      <c r="N200" s="26" t="e">
        <f t="shared" si="116"/>
        <v>#REF!</v>
      </c>
      <c r="O200" s="27" t="e">
        <f>VLOOKUP(B200,Table5[],10,FALSE)</f>
        <v>#REF!</v>
      </c>
      <c r="P200" s="27" t="e">
        <f>IF(L200="",NA(),M200+Form!$B$9*O200/1.128)</f>
        <v>#REF!</v>
      </c>
      <c r="Q200" s="27" t="e">
        <f>IF(L200="",NA(),M200-Form!$B$9*O200/1.128)</f>
        <v>#REF!</v>
      </c>
      <c r="R200" s="27" t="e">
        <f t="shared" si="109"/>
        <v>#REF!</v>
      </c>
      <c r="S200" s="26" t="e">
        <f t="shared" si="110"/>
        <v>#REF!</v>
      </c>
      <c r="T200" s="26" t="e">
        <f t="shared" si="117"/>
        <v>#REF!</v>
      </c>
      <c r="U200" s="28" t="e">
        <f>IF(Form!#REF!="","",Form!#REF!)</f>
        <v>#REF!</v>
      </c>
      <c r="V200" s="27" t="e">
        <f>VLOOKUP(B200,Table5[],14,FALSE)</f>
        <v>#REF!</v>
      </c>
      <c r="W200" s="26" t="e">
        <f t="shared" si="118"/>
        <v>#REF!</v>
      </c>
      <c r="X200" s="27" t="e">
        <f>VLOOKUP(B200,Table5[],15,FALSE)</f>
        <v>#REF!</v>
      </c>
      <c r="Y200" s="27" t="e">
        <f>IF(U200="",NA(),V200+Form!$B$9*X200/1.128)</f>
        <v>#REF!</v>
      </c>
      <c r="Z200" s="27" t="e">
        <f>IF(U200="",NA(),V200-Form!$B$9*X200/1.128)</f>
        <v>#REF!</v>
      </c>
      <c r="AA200" s="27" t="e">
        <f t="shared" si="111"/>
        <v>#REF!</v>
      </c>
      <c r="AB200" s="26" t="e">
        <f t="shared" si="119"/>
        <v>#REF!</v>
      </c>
      <c r="AC200" s="26" t="e">
        <f t="shared" si="120"/>
        <v>#REF!</v>
      </c>
      <c r="AD200" s="28" t="e">
        <f>IF(Form!#REF!="","",Form!#REF!)</f>
        <v>#REF!</v>
      </c>
      <c r="AE200" s="27" t="e">
        <f>VLOOKUP(B200,Table5[],19,FALSE)</f>
        <v>#REF!</v>
      </c>
      <c r="AF200" s="26" t="e">
        <f t="shared" si="121"/>
        <v>#REF!</v>
      </c>
      <c r="AG200" s="27" t="e">
        <f>VLOOKUP(B200,Table5[],20,FALSE)</f>
        <v>#REF!</v>
      </c>
      <c r="AH200" s="27" t="e">
        <f>IF(AD200="",NA(),AE200+Form!$B$9*AG200/1.128)</f>
        <v>#REF!</v>
      </c>
      <c r="AI200" s="27" t="e">
        <f>IF(AD200="",NA(),AE200-Form!$B$9*AG200/1.128)</f>
        <v>#REF!</v>
      </c>
      <c r="AJ200" s="27" t="e">
        <f t="shared" si="112"/>
        <v>#REF!</v>
      </c>
      <c r="AK200" s="26" t="e">
        <f t="shared" si="122"/>
        <v>#REF!</v>
      </c>
      <c r="AL200" s="26" t="e">
        <f t="shared" si="123"/>
        <v>#REF!</v>
      </c>
      <c r="AM200" s="28" t="e">
        <f>IF(Form!#REF!="","",Form!#REF!)</f>
        <v>#REF!</v>
      </c>
      <c r="AN200" s="27" t="e">
        <f>VLOOKUP(B200,Table5[],24,FALSE)</f>
        <v>#REF!</v>
      </c>
      <c r="AO200" s="26" t="e">
        <f t="shared" si="124"/>
        <v>#REF!</v>
      </c>
      <c r="AP200" s="27" t="e">
        <f>VLOOKUP(B200,Table5[],25,FALSE)</f>
        <v>#REF!</v>
      </c>
      <c r="AQ200" s="27" t="e">
        <f>IF(AM200="",NA(),AN200+Form!$B$9*AP200/1.128)</f>
        <v>#REF!</v>
      </c>
      <c r="AR200" s="27" t="e">
        <f>IF(AM200="",NA(),AN200-Form!$B$9*AP200/1.128)</f>
        <v>#REF!</v>
      </c>
      <c r="AS200" s="27" t="e">
        <f t="shared" si="113"/>
        <v>#REF!</v>
      </c>
      <c r="AT200" s="26" t="e">
        <f t="shared" si="125"/>
        <v>#REF!</v>
      </c>
      <c r="AU200" s="27" t="e">
        <f>VLOOKUP(B200,Table5[],2,FALSE)</f>
        <v>#REF!</v>
      </c>
      <c r="AV200" s="27" t="e">
        <f>VLOOKUP(B200,Table5[],3,FALSE)</f>
        <v>#REF!</v>
      </c>
      <c r="AW200" s="29" t="e">
        <f>IF(Form!#REF!="","",Form!#REF!)</f>
        <v>#REF!</v>
      </c>
    </row>
    <row r="201" spans="1:49">
      <c r="A201" s="26" t="e">
        <f>IF(Form!#REF!="","",Form!#REF!)</f>
        <v>#REF!</v>
      </c>
      <c r="B201" s="26" t="e">
        <f>IF(Form!#REF!="","",Form!#REF!)</f>
        <v>#REF!</v>
      </c>
      <c r="C201" s="26" t="e">
        <f>IF(Form!#REF!="","",Form!#REF!)</f>
        <v>#REF!</v>
      </c>
      <c r="D201" s="27" t="e">
        <f>VLOOKUP(B201,Table5[],4,FALSE)</f>
        <v>#REF!</v>
      </c>
      <c r="E201" s="26" t="e">
        <f>IF(OR(C201="",$B201&lt;&gt;$B200),"",IF(AND(C200="",$B201=$B199),ABS(C201-C199),ABS(C201-C200)))</f>
        <v>#REF!</v>
      </c>
      <c r="F201" s="27" t="e">
        <f>VLOOKUP(B201,Table5[],5,FALSE)</f>
        <v>#REF!</v>
      </c>
      <c r="G201" s="27" t="e">
        <f>IF(C201="",NA(),D201+Form!$B$9*F201/1.128)</f>
        <v>#REF!</v>
      </c>
      <c r="H201" s="27" t="e">
        <f>IF(C201="",NA(),D201-Form!$B$9*F201/1.128)</f>
        <v>#REF!</v>
      </c>
      <c r="I201" s="27" t="e">
        <f>IF(C201="",NA(),3.267*F201)</f>
        <v>#REF!</v>
      </c>
      <c r="J201" s="26" t="e">
        <f>IF(C201="",NA(),0)</f>
        <v>#REF!</v>
      </c>
      <c r="K201" s="26" t="e">
        <f>IF(OR(L201="",C201=""),"",L201-C201)</f>
        <v>#REF!</v>
      </c>
      <c r="L201" s="28" t="e">
        <f>IF(Form!#REF!="","",Form!#REF!)</f>
        <v>#REF!</v>
      </c>
      <c r="M201" s="27" t="e">
        <f>VLOOKUP(B201,Table5[],9,FALSE)</f>
        <v>#REF!</v>
      </c>
      <c r="N201" s="26" t="e">
        <f>IF(OR(L201="",$B201&lt;&gt;$B200),"",IF(AND(L200="",$B201=$B199),ABS(L201-L199),ABS(L201-L200)))</f>
        <v>#REF!</v>
      </c>
      <c r="O201" s="27" t="e">
        <f>VLOOKUP(B201,Table5[],10,FALSE)</f>
        <v>#REF!</v>
      </c>
      <c r="P201" s="27" t="e">
        <f>IF(L201="",NA(),M201+Form!$B$9*O201/1.128)</f>
        <v>#REF!</v>
      </c>
      <c r="Q201" s="27" t="e">
        <f>IF(L201="",NA(),M201-Form!$B$9*O201/1.128)</f>
        <v>#REF!</v>
      </c>
      <c r="R201" s="27" t="e">
        <f>IF(L201=0,NA(),3.267*O201)</f>
        <v>#REF!</v>
      </c>
      <c r="S201" s="26" t="e">
        <f>IF(L201="",NA(),0)</f>
        <v>#REF!</v>
      </c>
      <c r="T201" s="26" t="e">
        <f>IF(OR(U201="",L201=""),"",U201-L201)</f>
        <v>#REF!</v>
      </c>
      <c r="U201" s="28" t="e">
        <f>IF(Form!#REF!="","",Form!#REF!)</f>
        <v>#REF!</v>
      </c>
      <c r="V201" s="27" t="e">
        <f>VLOOKUP(B201,Table5[],14,FALSE)</f>
        <v>#REF!</v>
      </c>
      <c r="W201" s="26" t="e">
        <f>IF(OR(U201="",$B201&lt;&gt;$B200),"",IF(AND(U200="",$B201=$B199),ABS(U201-U199),ABS(U201-U200)))</f>
        <v>#REF!</v>
      </c>
      <c r="X201" s="27" t="e">
        <f>VLOOKUP(B201,Table5[],15,FALSE)</f>
        <v>#REF!</v>
      </c>
      <c r="Y201" s="27" t="e">
        <f>IF(U201="",NA(),V201+Form!$B$9*X201/1.128)</f>
        <v>#REF!</v>
      </c>
      <c r="Z201" s="27" t="e">
        <f>IF(U201="",NA(),V201-Form!$B$9*X201/1.128)</f>
        <v>#REF!</v>
      </c>
      <c r="AA201" s="27" t="e">
        <f>IF(U201=0,NA(),3.267*X201)</f>
        <v>#REF!</v>
      </c>
      <c r="AB201" s="26" t="e">
        <f>IF(U201="","",0)</f>
        <v>#REF!</v>
      </c>
      <c r="AC201" s="26" t="e">
        <f>IF(OR(AD201="",U201=""),"",AD201-U201)</f>
        <v>#REF!</v>
      </c>
      <c r="AD201" s="28" t="e">
        <f>IF(Form!#REF!="","",Form!#REF!)</f>
        <v>#REF!</v>
      </c>
      <c r="AE201" s="27" t="e">
        <f>VLOOKUP(B201,Table5[],19,FALSE)</f>
        <v>#REF!</v>
      </c>
      <c r="AF201" s="26" t="e">
        <f>IF(OR(AD201="",$B201&lt;&gt;$B200),"",IF(AND(AD200="",$B201=$B199),ABS(AD201-AD199),ABS(AD201-AD200)))</f>
        <v>#REF!</v>
      </c>
      <c r="AG201" s="27" t="e">
        <f>VLOOKUP(B201,Table5[],20,FALSE)</f>
        <v>#REF!</v>
      </c>
      <c r="AH201" s="27" t="e">
        <f>IF(AD201="",NA(),AE201+Form!$B$9*AG201/1.128)</f>
        <v>#REF!</v>
      </c>
      <c r="AI201" s="27" t="e">
        <f>IF(AD201="",NA(),AE201-Form!$B$9*AG201/1.128)</f>
        <v>#REF!</v>
      </c>
      <c r="AJ201" s="27" t="e">
        <f>IF(AD201=0,NA(),3.267*AG201)</f>
        <v>#REF!</v>
      </c>
      <c r="AK201" s="26" t="e">
        <f>IF(AD201="",NA(),0)</f>
        <v>#REF!</v>
      </c>
      <c r="AL201" s="26" t="e">
        <f>IF(OR(AM201="",AD201=""),"",AM201-AD201)</f>
        <v>#REF!</v>
      </c>
      <c r="AM201" s="28" t="e">
        <f>IF(Form!#REF!="","",Form!#REF!)</f>
        <v>#REF!</v>
      </c>
      <c r="AN201" s="27" t="e">
        <f>VLOOKUP(B201,Table5[],24,FALSE)</f>
        <v>#REF!</v>
      </c>
      <c r="AO201" s="26" t="e">
        <f>IF(OR(AM201="",AM200="",$B201&lt;&gt;$B200),"",ABS(AM201-AM200))</f>
        <v>#REF!</v>
      </c>
      <c r="AP201" s="27" t="e">
        <f>VLOOKUP(B201,Table5[],25,FALSE)</f>
        <v>#REF!</v>
      </c>
      <c r="AQ201" s="27" t="e">
        <f>IF(AM201="",NA(),AN201+Form!$B$9*AP201/1.128)</f>
        <v>#REF!</v>
      </c>
      <c r="AR201" s="27" t="e">
        <f>IF(AM201="",NA(),AN201-Form!$B$9*AP201/1.128)</f>
        <v>#REF!</v>
      </c>
      <c r="AS201" s="27" t="e">
        <f>IF(AM201=0,NA(),3.267*AP201)</f>
        <v>#REF!</v>
      </c>
      <c r="AT201" s="26" t="e">
        <f>IF(AM201="","",0)</f>
        <v>#REF!</v>
      </c>
      <c r="AU201" s="27" t="e">
        <f>VLOOKUP(B201,Table5[],2,FALSE)</f>
        <v>#REF!</v>
      </c>
      <c r="AV201" s="27" t="e">
        <f>VLOOKUP(B201,Table5[],3,FALSE)</f>
        <v>#REF!</v>
      </c>
      <c r="AW201" s="29" t="e">
        <f>IF(Form!#REF!="","",Form!#REF!)</f>
        <v>#REF!</v>
      </c>
    </row>
    <row r="202" spans="1:49">
      <c r="A202" s="26" t="e">
        <f>IF(Form!#REF!="","",Form!#REF!)</f>
        <v>#REF!</v>
      </c>
      <c r="B202" s="26" t="e">
        <f>IF(Form!#REF!="","",Form!#REF!)</f>
        <v>#REF!</v>
      </c>
      <c r="C202" s="26" t="e">
        <f>IF(Form!#REF!="","",Form!#REF!)</f>
        <v>#REF!</v>
      </c>
      <c r="D202" s="27" t="e">
        <f>VLOOKUP(B202,Table5[],4,FALSE)</f>
        <v>#REF!</v>
      </c>
      <c r="E202" s="26" t="e">
        <f>IF(OR(C202="",$B202&lt;&gt;$B201),"",IF(AND(C201="",$B202=$B200),ABS(C202-C200),ABS(C202-C201)))</f>
        <v>#REF!</v>
      </c>
      <c r="F202" s="27" t="e">
        <f>VLOOKUP(B202,Table5[],5,FALSE)</f>
        <v>#REF!</v>
      </c>
      <c r="G202" s="27" t="e">
        <f>IF(C202="",NA(),D202+Form!$B$9*F202/1.128)</f>
        <v>#REF!</v>
      </c>
      <c r="H202" s="27" t="e">
        <f>IF(C202="",NA(),D202-Form!$B$9*F202/1.128)</f>
        <v>#REF!</v>
      </c>
      <c r="I202" s="27" t="e">
        <f>IF(C202="",NA(),3.267*F202)</f>
        <v>#REF!</v>
      </c>
      <c r="J202" s="26" t="e">
        <f>IF(C202="",NA(),0)</f>
        <v>#REF!</v>
      </c>
      <c r="K202" s="26" t="e">
        <f>IF(OR(L202="",C202=""),"",L202-C202)</f>
        <v>#REF!</v>
      </c>
      <c r="L202" s="28" t="e">
        <f>IF(Form!#REF!="","",Form!#REF!)</f>
        <v>#REF!</v>
      </c>
      <c r="M202" s="27" t="e">
        <f>VLOOKUP(B202,Table5[],9,FALSE)</f>
        <v>#REF!</v>
      </c>
      <c r="N202" s="26" t="e">
        <f>IF(OR(L202="",$B202&lt;&gt;$B201),"",IF(AND(L201="",$B202=$B200),ABS(L202-L200),ABS(L202-L201)))</f>
        <v>#REF!</v>
      </c>
      <c r="O202" s="27" t="e">
        <f>VLOOKUP(B202,Table5[],10,FALSE)</f>
        <v>#REF!</v>
      </c>
      <c r="P202" s="27" t="e">
        <f>IF(L202="",NA(),M202+Form!$B$9*O202/1.128)</f>
        <v>#REF!</v>
      </c>
      <c r="Q202" s="27" t="e">
        <f>IF(L202="",NA(),M202-Form!$B$9*O202/1.128)</f>
        <v>#REF!</v>
      </c>
      <c r="R202" s="27" t="e">
        <f>IF(L202=0,NA(),3.267*O202)</f>
        <v>#REF!</v>
      </c>
      <c r="S202" s="26" t="e">
        <f>IF(L202="",NA(),0)</f>
        <v>#REF!</v>
      </c>
      <c r="T202" s="26" t="e">
        <f>IF(OR(U202="",L202=""),"",U202-L202)</f>
        <v>#REF!</v>
      </c>
      <c r="U202" s="28" t="e">
        <f>IF(Form!#REF!="","",Form!#REF!)</f>
        <v>#REF!</v>
      </c>
      <c r="V202" s="27" t="e">
        <f>VLOOKUP(B202,Table5[],14,FALSE)</f>
        <v>#REF!</v>
      </c>
      <c r="W202" s="26" t="e">
        <f>IF(OR(U202="",$B202&lt;&gt;$B201),"",IF(AND(U201="",$B202=$B200),ABS(U202-U200),ABS(U202-U201)))</f>
        <v>#REF!</v>
      </c>
      <c r="X202" s="27" t="e">
        <f>VLOOKUP(B202,Table5[],15,FALSE)</f>
        <v>#REF!</v>
      </c>
      <c r="Y202" s="27" t="e">
        <f>IF(U202="",NA(),V202+Form!$B$9*X202/1.128)</f>
        <v>#REF!</v>
      </c>
      <c r="Z202" s="27" t="e">
        <f>IF(U202="",NA(),V202-Form!$B$9*X202/1.128)</f>
        <v>#REF!</v>
      </c>
      <c r="AA202" s="27" t="e">
        <f>IF(U202=0,NA(),3.267*X202)</f>
        <v>#REF!</v>
      </c>
      <c r="AB202" s="26" t="e">
        <f>IF(U202="","",0)</f>
        <v>#REF!</v>
      </c>
      <c r="AC202" s="26" t="e">
        <f>IF(OR(AD202="",U202=""),"",AD202-U202)</f>
        <v>#REF!</v>
      </c>
      <c r="AD202" s="28" t="e">
        <f>IF(Form!#REF!="","",Form!#REF!)</f>
        <v>#REF!</v>
      </c>
      <c r="AE202" s="27" t="e">
        <f>VLOOKUP(B202,Table5[],19,FALSE)</f>
        <v>#REF!</v>
      </c>
      <c r="AF202" s="26" t="e">
        <f>IF(OR(AD202="",$B202&lt;&gt;$B201),"",IF(AND(AD201="",$B202=$B200),ABS(AD202-AD200),ABS(AD202-AD201)))</f>
        <v>#REF!</v>
      </c>
      <c r="AG202" s="27" t="e">
        <f>VLOOKUP(B202,Table5[],20,FALSE)</f>
        <v>#REF!</v>
      </c>
      <c r="AH202" s="27" t="e">
        <f>IF(AD202="",NA(),AE202+Form!$B$9*AG202/1.128)</f>
        <v>#REF!</v>
      </c>
      <c r="AI202" s="27" t="e">
        <f>IF(AD202="",NA(),AE202-Form!$B$9*AG202/1.128)</f>
        <v>#REF!</v>
      </c>
      <c r="AJ202" s="27" t="e">
        <f>IF(AD202=0,NA(),3.267*AG202)</f>
        <v>#REF!</v>
      </c>
      <c r="AK202" s="26" t="e">
        <f>IF(AD202="",NA(),0)</f>
        <v>#REF!</v>
      </c>
      <c r="AL202" s="26" t="e">
        <f>IF(OR(AM202="",AD202=""),"",AM202-AD202)</f>
        <v>#REF!</v>
      </c>
      <c r="AM202" s="28" t="e">
        <f>IF(Form!#REF!="","",Form!#REF!)</f>
        <v>#REF!</v>
      </c>
      <c r="AN202" s="27" t="e">
        <f>VLOOKUP(B202,Table5[],24,FALSE)</f>
        <v>#REF!</v>
      </c>
      <c r="AO202" s="26" t="e">
        <f>IF(OR(AM202="",AM201="",$B202&lt;&gt;$B201),"",ABS(AM202-AM201))</f>
        <v>#REF!</v>
      </c>
      <c r="AP202" s="27" t="e">
        <f>VLOOKUP(B202,Table5[],25,FALSE)</f>
        <v>#REF!</v>
      </c>
      <c r="AQ202" s="27" t="e">
        <f>IF(AM202="",NA(),AN202+Form!$B$9*AP202/1.128)</f>
        <v>#REF!</v>
      </c>
      <c r="AR202" s="27" t="e">
        <f>IF(AM202="",NA(),AN202-Form!$B$9*AP202/1.128)</f>
        <v>#REF!</v>
      </c>
      <c r="AS202" s="27" t="e">
        <f>IF(AM202=0,NA(),3.267*AP202)</f>
        <v>#REF!</v>
      </c>
      <c r="AT202" s="26" t="e">
        <f>IF(AM202="","",0)</f>
        <v>#REF!</v>
      </c>
      <c r="AU202" s="27" t="e">
        <f>VLOOKUP(B202,Table5[],2,FALSE)</f>
        <v>#REF!</v>
      </c>
      <c r="AV202" s="27" t="e">
        <f>VLOOKUP(B202,Table5[],3,FALSE)</f>
        <v>#REF!</v>
      </c>
      <c r="AW202" s="29" t="e">
        <f>IF(Form!#REF!="","",Form!#REF!)</f>
        <v>#REF!</v>
      </c>
    </row>
    <row r="203" spans="1:49">
      <c r="A203" s="26" t="e">
        <f>IF(Form!#REF!="","",Form!#REF!)</f>
        <v>#REF!</v>
      </c>
      <c r="B203" s="26" t="e">
        <f>IF(Form!#REF!="","",Form!#REF!)</f>
        <v>#REF!</v>
      </c>
      <c r="C203" s="26" t="e">
        <f>IF(Form!#REF!="","",Form!#REF!)</f>
        <v>#REF!</v>
      </c>
      <c r="D203" s="27" t="e">
        <f>VLOOKUP(B203,Table5[],4,FALSE)</f>
        <v>#REF!</v>
      </c>
      <c r="E203" s="26" t="e">
        <f>IF(OR(C203="",$B203&lt;&gt;$B202),"",IF(AND(C202="",$B203=$B201),ABS(C203-C201),ABS(C203-C202)))</f>
        <v>#REF!</v>
      </c>
      <c r="F203" s="27" t="e">
        <f>VLOOKUP(B203,Table5[],5,FALSE)</f>
        <v>#REF!</v>
      </c>
      <c r="G203" s="27" t="e">
        <f>IF(C203="",NA(),D203+Form!$B$9*F203/1.128)</f>
        <v>#REF!</v>
      </c>
      <c r="H203" s="27" t="e">
        <f>IF(C203="",NA(),D203-Form!$B$9*F203/1.128)</f>
        <v>#REF!</v>
      </c>
      <c r="I203" s="27" t="e">
        <f>IF(C203="",NA(),3.267*F203)</f>
        <v>#REF!</v>
      </c>
      <c r="J203" s="26" t="e">
        <f>IF(C203="",NA(),0)</f>
        <v>#REF!</v>
      </c>
      <c r="K203" s="26" t="e">
        <f>IF(OR(L203="",C203=""),"",L203-C203)</f>
        <v>#REF!</v>
      </c>
      <c r="L203" s="28" t="e">
        <f>IF(Form!#REF!="","",Form!#REF!)</f>
        <v>#REF!</v>
      </c>
      <c r="M203" s="27" t="e">
        <f>VLOOKUP(B203,Table5[],9,FALSE)</f>
        <v>#REF!</v>
      </c>
      <c r="N203" s="26" t="e">
        <f>IF(OR(L203="",$B203&lt;&gt;$B202),"",IF(AND(L202="",$B203=$B201),ABS(L203-L201),ABS(L203-L202)))</f>
        <v>#REF!</v>
      </c>
      <c r="O203" s="27" t="e">
        <f>VLOOKUP(B203,Table5[],10,FALSE)</f>
        <v>#REF!</v>
      </c>
      <c r="P203" s="27" t="e">
        <f>IF(L203="",NA(),M203+Form!$B$9*O203/1.128)</f>
        <v>#REF!</v>
      </c>
      <c r="Q203" s="27" t="e">
        <f>IF(L203="",NA(),M203-Form!$B$9*O203/1.128)</f>
        <v>#REF!</v>
      </c>
      <c r="R203" s="27" t="e">
        <f>IF(L203=0,NA(),3.267*O203)</f>
        <v>#REF!</v>
      </c>
      <c r="S203" s="26" t="e">
        <f>IF(L203="",NA(),0)</f>
        <v>#REF!</v>
      </c>
      <c r="T203" s="26" t="e">
        <f>IF(OR(U203="",L203=""),"",U203-L203)</f>
        <v>#REF!</v>
      </c>
      <c r="U203" s="28" t="e">
        <f>IF(Form!#REF!="","",Form!#REF!)</f>
        <v>#REF!</v>
      </c>
      <c r="V203" s="27" t="e">
        <f>VLOOKUP(B203,Table5[],14,FALSE)</f>
        <v>#REF!</v>
      </c>
      <c r="W203" s="26" t="e">
        <f>IF(OR(U203="",$B203&lt;&gt;$B202),"",IF(AND(U202="",$B203=$B201),ABS(U203-U201),ABS(U203-U202)))</f>
        <v>#REF!</v>
      </c>
      <c r="X203" s="27" t="e">
        <f>VLOOKUP(B203,Table5[],15,FALSE)</f>
        <v>#REF!</v>
      </c>
      <c r="Y203" s="27" t="e">
        <f>IF(U203="",NA(),V203+Form!$B$9*X203/1.128)</f>
        <v>#REF!</v>
      </c>
      <c r="Z203" s="27" t="e">
        <f>IF(U203="",NA(),V203-Form!$B$9*X203/1.128)</f>
        <v>#REF!</v>
      </c>
      <c r="AA203" s="27" t="e">
        <f>IF(U203=0,NA(),3.267*X203)</f>
        <v>#REF!</v>
      </c>
      <c r="AB203" s="26" t="e">
        <f>IF(U203="","",0)</f>
        <v>#REF!</v>
      </c>
      <c r="AC203" s="26" t="e">
        <f>IF(OR(AD203="",U203=""),"",AD203-U203)</f>
        <v>#REF!</v>
      </c>
      <c r="AD203" s="28" t="e">
        <f>IF(Form!#REF!="","",Form!#REF!)</f>
        <v>#REF!</v>
      </c>
      <c r="AE203" s="27" t="e">
        <f>VLOOKUP(B203,Table5[],19,FALSE)</f>
        <v>#REF!</v>
      </c>
      <c r="AF203" s="26" t="e">
        <f>IF(OR(AD203="",$B203&lt;&gt;$B202),"",IF(AND(AD202="",$B203=$B201),ABS(AD203-AD201),ABS(AD203-AD202)))</f>
        <v>#REF!</v>
      </c>
      <c r="AG203" s="27" t="e">
        <f>VLOOKUP(B203,Table5[],20,FALSE)</f>
        <v>#REF!</v>
      </c>
      <c r="AH203" s="27" t="e">
        <f>IF(AD203="",NA(),AE203+Form!$B$9*AG203/1.128)</f>
        <v>#REF!</v>
      </c>
      <c r="AI203" s="27" t="e">
        <f>IF(AD203="",NA(),AE203-Form!$B$9*AG203/1.128)</f>
        <v>#REF!</v>
      </c>
      <c r="AJ203" s="27" t="e">
        <f>IF(AD203=0,NA(),3.267*AG203)</f>
        <v>#REF!</v>
      </c>
      <c r="AK203" s="26" t="e">
        <f>IF(AD203="",NA(),0)</f>
        <v>#REF!</v>
      </c>
      <c r="AL203" s="26" t="e">
        <f>IF(OR(AM203="",AD203=""),"",AM203-AD203)</f>
        <v>#REF!</v>
      </c>
      <c r="AM203" s="28" t="e">
        <f>IF(Form!#REF!="","",Form!#REF!)</f>
        <v>#REF!</v>
      </c>
      <c r="AN203" s="27" t="e">
        <f>VLOOKUP(B203,Table5[],24,FALSE)</f>
        <v>#REF!</v>
      </c>
      <c r="AO203" s="26" t="e">
        <f>IF(OR(AM203="",AM202="",$B203&lt;&gt;$B202),"",ABS(AM203-AM202))</f>
        <v>#REF!</v>
      </c>
      <c r="AP203" s="27" t="e">
        <f>VLOOKUP(B203,Table5[],25,FALSE)</f>
        <v>#REF!</v>
      </c>
      <c r="AQ203" s="27" t="e">
        <f>IF(AM203="",NA(),AN203+Form!$B$9*AP203/1.128)</f>
        <v>#REF!</v>
      </c>
      <c r="AR203" s="27" t="e">
        <f>IF(AM203="",NA(),AN203-Form!$B$9*AP203/1.128)</f>
        <v>#REF!</v>
      </c>
      <c r="AS203" s="27" t="e">
        <f>IF(AM203=0,NA(),3.267*AP203)</f>
        <v>#REF!</v>
      </c>
      <c r="AT203" s="26" t="e">
        <f>IF(AM203="","",0)</f>
        <v>#REF!</v>
      </c>
      <c r="AU203" s="27" t="e">
        <f>VLOOKUP(B203,Table5[],2,FALSE)</f>
        <v>#REF!</v>
      </c>
      <c r="AV203" s="27" t="e">
        <f>VLOOKUP(B203,Table5[],3,FALSE)</f>
        <v>#REF!</v>
      </c>
      <c r="AW203" s="29" t="e">
        <f>IF(Form!#REF!="","",Form!#REF!)</f>
        <v>#REF!</v>
      </c>
    </row>
    <row r="204" spans="1:49">
      <c r="A204" s="26" t="e">
        <f>IF(Form!#REF!="","",Form!#REF!)</f>
        <v>#REF!</v>
      </c>
      <c r="B204" s="26" t="e">
        <f>IF(Form!#REF!="","",Form!#REF!)</f>
        <v>#REF!</v>
      </c>
      <c r="C204" s="26" t="e">
        <f>IF(Form!#REF!="","",Form!#REF!)</f>
        <v>#REF!</v>
      </c>
      <c r="D204" s="27" t="e">
        <f>VLOOKUP(B204,Table5[],4,FALSE)</f>
        <v>#REF!</v>
      </c>
      <c r="E204" s="26" t="e">
        <f t="shared" ref="E204:E267" si="126">IF(OR(C204="",$B204&lt;&gt;$B203),"",IF(AND(C203="",$B204=$B202),ABS(C204-C202),ABS(C204-C203)))</f>
        <v>#REF!</v>
      </c>
      <c r="F204" s="27" t="e">
        <f>VLOOKUP(B204,Table5[],5,FALSE)</f>
        <v>#REF!</v>
      </c>
      <c r="G204" s="27" t="e">
        <f>IF(C204="",NA(),D204+Form!$B$9*F204/1.128)</f>
        <v>#REF!</v>
      </c>
      <c r="H204" s="27" t="e">
        <f>IF(C204="",NA(),D204-Form!$B$9*F204/1.128)</f>
        <v>#REF!</v>
      </c>
      <c r="I204" s="27" t="e">
        <f t="shared" ref="I204:I267" si="127">IF(C204="",NA(),3.267*F204)</f>
        <v>#REF!</v>
      </c>
      <c r="J204" s="26" t="e">
        <f t="shared" ref="J204:J267" si="128">IF(C204="",NA(),0)</f>
        <v>#REF!</v>
      </c>
      <c r="K204" s="26" t="e">
        <f t="shared" ref="K204:K267" si="129">IF(OR(L204="",C204=""),"",L204-C204)</f>
        <v>#REF!</v>
      </c>
      <c r="L204" s="28" t="e">
        <f>IF(Form!#REF!="","",Form!#REF!)</f>
        <v>#REF!</v>
      </c>
      <c r="M204" s="27" t="e">
        <f>VLOOKUP(B204,Table5[],9,FALSE)</f>
        <v>#REF!</v>
      </c>
      <c r="N204" s="26" t="e">
        <f t="shared" ref="N204:N267" si="130">IF(OR(L204="",$B204&lt;&gt;$B203),"",IF(AND(L203="",$B204=$B202),ABS(L204-L202),ABS(L204-L203)))</f>
        <v>#REF!</v>
      </c>
      <c r="O204" s="27" t="e">
        <f>VLOOKUP(B204,Table5[],10,FALSE)</f>
        <v>#REF!</v>
      </c>
      <c r="P204" s="27" t="e">
        <f>IF(L204="",NA(),M204+Form!$B$9*O204/1.128)</f>
        <v>#REF!</v>
      </c>
      <c r="Q204" s="27" t="e">
        <f>IF(L204="",NA(),M204-Form!$B$9*O204/1.128)</f>
        <v>#REF!</v>
      </c>
      <c r="R204" s="27" t="e">
        <f t="shared" ref="R204:R267" si="131">IF(L204=0,NA(),3.267*O204)</f>
        <v>#REF!</v>
      </c>
      <c r="S204" s="26" t="e">
        <f t="shared" ref="S204:S267" si="132">IF(L204="",NA(),0)</f>
        <v>#REF!</v>
      </c>
      <c r="T204" s="26" t="e">
        <f t="shared" ref="T204:T267" si="133">IF(OR(U204="",L204=""),"",U204-L204)</f>
        <v>#REF!</v>
      </c>
      <c r="U204" s="28" t="e">
        <f>IF(Form!#REF!="","",Form!#REF!)</f>
        <v>#REF!</v>
      </c>
      <c r="V204" s="27" t="e">
        <f>VLOOKUP(B204,Table5[],14,FALSE)</f>
        <v>#REF!</v>
      </c>
      <c r="W204" s="26" t="e">
        <f t="shared" ref="W204:W267" si="134">IF(OR(U204="",$B204&lt;&gt;$B203),"",IF(AND(U203="",$B204=$B202),ABS(U204-U202),ABS(U204-U203)))</f>
        <v>#REF!</v>
      </c>
      <c r="X204" s="27" t="e">
        <f>VLOOKUP(B204,Table5[],15,FALSE)</f>
        <v>#REF!</v>
      </c>
      <c r="Y204" s="27" t="e">
        <f>IF(U204="",NA(),V204+Form!$B$9*X204/1.128)</f>
        <v>#REF!</v>
      </c>
      <c r="Z204" s="27" t="e">
        <f>IF(U204="",NA(),V204-Form!$B$9*X204/1.128)</f>
        <v>#REF!</v>
      </c>
      <c r="AA204" s="27" t="e">
        <f t="shared" ref="AA204:AA267" si="135">IF(U204=0,NA(),3.267*X204)</f>
        <v>#REF!</v>
      </c>
      <c r="AB204" s="26" t="e">
        <f t="shared" ref="AB204:AB267" si="136">IF(U204="","",0)</f>
        <v>#REF!</v>
      </c>
      <c r="AC204" s="26" t="e">
        <f t="shared" ref="AC204:AC267" si="137">IF(OR(AD204="",U204=""),"",AD204-U204)</f>
        <v>#REF!</v>
      </c>
      <c r="AD204" s="28" t="e">
        <f>IF(Form!#REF!="","",Form!#REF!)</f>
        <v>#REF!</v>
      </c>
      <c r="AE204" s="27" t="e">
        <f>VLOOKUP(B204,Table5[],19,FALSE)</f>
        <v>#REF!</v>
      </c>
      <c r="AF204" s="26" t="e">
        <f t="shared" ref="AF204:AF267" si="138">IF(OR(AD204="",$B204&lt;&gt;$B203),"",IF(AND(AD203="",$B204=$B202),ABS(AD204-AD202),ABS(AD204-AD203)))</f>
        <v>#REF!</v>
      </c>
      <c r="AG204" s="27" t="e">
        <f>VLOOKUP(B204,Table5[],20,FALSE)</f>
        <v>#REF!</v>
      </c>
      <c r="AH204" s="27" t="e">
        <f>IF(AD204="",NA(),AE204+Form!$B$9*AG204/1.128)</f>
        <v>#REF!</v>
      </c>
      <c r="AI204" s="27" t="e">
        <f>IF(AD204="",NA(),AE204-Form!$B$9*AG204/1.128)</f>
        <v>#REF!</v>
      </c>
      <c r="AJ204" s="27" t="e">
        <f t="shared" ref="AJ204:AJ267" si="139">IF(AD204=0,NA(),3.267*AG204)</f>
        <v>#REF!</v>
      </c>
      <c r="AK204" s="26" t="e">
        <f t="shared" ref="AK204:AK267" si="140">IF(AD204="",NA(),0)</f>
        <v>#REF!</v>
      </c>
      <c r="AL204" s="26" t="e">
        <f t="shared" ref="AL204:AL267" si="141">IF(OR(AM204="",AD204=""),"",AM204-AD204)</f>
        <v>#REF!</v>
      </c>
      <c r="AM204" s="28" t="e">
        <f>IF(Form!#REF!="","",Form!#REF!)</f>
        <v>#REF!</v>
      </c>
      <c r="AN204" s="27" t="e">
        <f>VLOOKUP(B204,Table5[],24,FALSE)</f>
        <v>#REF!</v>
      </c>
      <c r="AO204" s="26" t="e">
        <f t="shared" ref="AO204:AO267" si="142">IF(OR(AM204="",AM203="",$B204&lt;&gt;$B203),"",ABS(AM204-AM203))</f>
        <v>#REF!</v>
      </c>
      <c r="AP204" s="27" t="e">
        <f>VLOOKUP(B204,Table5[],25,FALSE)</f>
        <v>#REF!</v>
      </c>
      <c r="AQ204" s="27" t="e">
        <f>IF(AM204="",NA(),AN204+Form!$B$9*AP204/1.128)</f>
        <v>#REF!</v>
      </c>
      <c r="AR204" s="27" t="e">
        <f>IF(AM204="",NA(),AN204-Form!$B$9*AP204/1.128)</f>
        <v>#REF!</v>
      </c>
      <c r="AS204" s="27" t="e">
        <f t="shared" ref="AS204:AS267" si="143">IF(AM204=0,NA(),3.267*AP204)</f>
        <v>#REF!</v>
      </c>
      <c r="AT204" s="26" t="e">
        <f t="shared" ref="AT204:AT267" si="144">IF(AM204="","",0)</f>
        <v>#REF!</v>
      </c>
      <c r="AU204" s="27" t="e">
        <f>VLOOKUP(B204,Table5[],2,FALSE)</f>
        <v>#REF!</v>
      </c>
      <c r="AV204" s="27" t="e">
        <f>VLOOKUP(B204,Table5[],3,FALSE)</f>
        <v>#REF!</v>
      </c>
      <c r="AW204" s="29" t="e">
        <f>IF(Form!#REF!="","",Form!#REF!)</f>
        <v>#REF!</v>
      </c>
    </row>
    <row r="205" spans="1:49">
      <c r="A205" s="26" t="e">
        <f>IF(Form!#REF!="","",Form!#REF!)</f>
        <v>#REF!</v>
      </c>
      <c r="B205" s="26" t="e">
        <f>IF(Form!#REF!="","",Form!#REF!)</f>
        <v>#REF!</v>
      </c>
      <c r="C205" s="26" t="e">
        <f>IF(Form!#REF!="","",Form!#REF!)</f>
        <v>#REF!</v>
      </c>
      <c r="D205" s="27" t="e">
        <f>VLOOKUP(B205,Table5[],4,FALSE)</f>
        <v>#REF!</v>
      </c>
      <c r="E205" s="26" t="e">
        <f t="shared" si="126"/>
        <v>#REF!</v>
      </c>
      <c r="F205" s="27" t="e">
        <f>VLOOKUP(B205,Table5[],5,FALSE)</f>
        <v>#REF!</v>
      </c>
      <c r="G205" s="27" t="e">
        <f>IF(C205="",NA(),D205+Form!$B$9*F205/1.128)</f>
        <v>#REF!</v>
      </c>
      <c r="H205" s="27" t="e">
        <f>IF(C205="",NA(),D205-Form!$B$9*F205/1.128)</f>
        <v>#REF!</v>
      </c>
      <c r="I205" s="27" t="e">
        <f t="shared" si="127"/>
        <v>#REF!</v>
      </c>
      <c r="J205" s="26" t="e">
        <f t="shared" si="128"/>
        <v>#REF!</v>
      </c>
      <c r="K205" s="26" t="e">
        <f t="shared" si="129"/>
        <v>#REF!</v>
      </c>
      <c r="L205" s="28" t="e">
        <f>IF(Form!#REF!="","",Form!#REF!)</f>
        <v>#REF!</v>
      </c>
      <c r="M205" s="27" t="e">
        <f>VLOOKUP(B205,Table5[],9,FALSE)</f>
        <v>#REF!</v>
      </c>
      <c r="N205" s="26" t="e">
        <f t="shared" si="130"/>
        <v>#REF!</v>
      </c>
      <c r="O205" s="27" t="e">
        <f>VLOOKUP(B205,Table5[],10,FALSE)</f>
        <v>#REF!</v>
      </c>
      <c r="P205" s="27" t="e">
        <f>IF(L205="",NA(),M205+Form!$B$9*O205/1.128)</f>
        <v>#REF!</v>
      </c>
      <c r="Q205" s="27" t="e">
        <f>IF(L205="",NA(),M205-Form!$B$9*O205/1.128)</f>
        <v>#REF!</v>
      </c>
      <c r="R205" s="27" t="e">
        <f t="shared" si="131"/>
        <v>#REF!</v>
      </c>
      <c r="S205" s="26" t="e">
        <f t="shared" si="132"/>
        <v>#REF!</v>
      </c>
      <c r="T205" s="26" t="e">
        <f t="shared" si="133"/>
        <v>#REF!</v>
      </c>
      <c r="U205" s="28" t="e">
        <f>IF(Form!#REF!="","",Form!#REF!)</f>
        <v>#REF!</v>
      </c>
      <c r="V205" s="27" t="e">
        <f>VLOOKUP(B205,Table5[],14,FALSE)</f>
        <v>#REF!</v>
      </c>
      <c r="W205" s="26" t="e">
        <f t="shared" si="134"/>
        <v>#REF!</v>
      </c>
      <c r="X205" s="27" t="e">
        <f>VLOOKUP(B205,Table5[],15,FALSE)</f>
        <v>#REF!</v>
      </c>
      <c r="Y205" s="27" t="e">
        <f>IF(U205="",NA(),V205+Form!$B$9*X205/1.128)</f>
        <v>#REF!</v>
      </c>
      <c r="Z205" s="27" t="e">
        <f>IF(U205="",NA(),V205-Form!$B$9*X205/1.128)</f>
        <v>#REF!</v>
      </c>
      <c r="AA205" s="27" t="e">
        <f t="shared" si="135"/>
        <v>#REF!</v>
      </c>
      <c r="AB205" s="26" t="e">
        <f t="shared" si="136"/>
        <v>#REF!</v>
      </c>
      <c r="AC205" s="26" t="e">
        <f t="shared" si="137"/>
        <v>#REF!</v>
      </c>
      <c r="AD205" s="28" t="e">
        <f>IF(Form!#REF!="","",Form!#REF!)</f>
        <v>#REF!</v>
      </c>
      <c r="AE205" s="27" t="e">
        <f>VLOOKUP(B205,Table5[],19,FALSE)</f>
        <v>#REF!</v>
      </c>
      <c r="AF205" s="26" t="e">
        <f t="shared" si="138"/>
        <v>#REF!</v>
      </c>
      <c r="AG205" s="27" t="e">
        <f>VLOOKUP(B205,Table5[],20,FALSE)</f>
        <v>#REF!</v>
      </c>
      <c r="AH205" s="27" t="e">
        <f>IF(AD205="",NA(),AE205+Form!$B$9*AG205/1.128)</f>
        <v>#REF!</v>
      </c>
      <c r="AI205" s="27" t="e">
        <f>IF(AD205="",NA(),AE205-Form!$B$9*AG205/1.128)</f>
        <v>#REF!</v>
      </c>
      <c r="AJ205" s="27" t="e">
        <f t="shared" si="139"/>
        <v>#REF!</v>
      </c>
      <c r="AK205" s="26" t="e">
        <f t="shared" si="140"/>
        <v>#REF!</v>
      </c>
      <c r="AL205" s="26" t="e">
        <f t="shared" si="141"/>
        <v>#REF!</v>
      </c>
      <c r="AM205" s="28" t="e">
        <f>IF(Form!#REF!="","",Form!#REF!)</f>
        <v>#REF!</v>
      </c>
      <c r="AN205" s="27" t="e">
        <f>VLOOKUP(B205,Table5[],24,FALSE)</f>
        <v>#REF!</v>
      </c>
      <c r="AO205" s="26" t="e">
        <f t="shared" si="142"/>
        <v>#REF!</v>
      </c>
      <c r="AP205" s="27" t="e">
        <f>VLOOKUP(B205,Table5[],25,FALSE)</f>
        <v>#REF!</v>
      </c>
      <c r="AQ205" s="27" t="e">
        <f>IF(AM205="",NA(),AN205+Form!$B$9*AP205/1.128)</f>
        <v>#REF!</v>
      </c>
      <c r="AR205" s="27" t="e">
        <f>IF(AM205="",NA(),AN205-Form!$B$9*AP205/1.128)</f>
        <v>#REF!</v>
      </c>
      <c r="AS205" s="27" t="e">
        <f t="shared" si="143"/>
        <v>#REF!</v>
      </c>
      <c r="AT205" s="26" t="e">
        <f t="shared" si="144"/>
        <v>#REF!</v>
      </c>
      <c r="AU205" s="27" t="e">
        <f>VLOOKUP(B205,Table5[],2,FALSE)</f>
        <v>#REF!</v>
      </c>
      <c r="AV205" s="27" t="e">
        <f>VLOOKUP(B205,Table5[],3,FALSE)</f>
        <v>#REF!</v>
      </c>
      <c r="AW205" s="29" t="e">
        <f>IF(Form!#REF!="","",Form!#REF!)</f>
        <v>#REF!</v>
      </c>
    </row>
    <row r="206" spans="1:49">
      <c r="A206" s="26" t="e">
        <f>IF(Form!#REF!="","",Form!#REF!)</f>
        <v>#REF!</v>
      </c>
      <c r="B206" s="26" t="e">
        <f>IF(Form!#REF!="","",Form!#REF!)</f>
        <v>#REF!</v>
      </c>
      <c r="C206" s="26" t="e">
        <f>IF(Form!#REF!="","",Form!#REF!)</f>
        <v>#REF!</v>
      </c>
      <c r="D206" s="27" t="e">
        <f>VLOOKUP(B206,Table5[],4,FALSE)</f>
        <v>#REF!</v>
      </c>
      <c r="E206" s="26" t="e">
        <f t="shared" si="126"/>
        <v>#REF!</v>
      </c>
      <c r="F206" s="27" t="e">
        <f>VLOOKUP(B206,Table5[],5,FALSE)</f>
        <v>#REF!</v>
      </c>
      <c r="G206" s="27" t="e">
        <f>IF(C206="",NA(),D206+Form!$B$9*F206/1.128)</f>
        <v>#REF!</v>
      </c>
      <c r="H206" s="27" t="e">
        <f>IF(C206="",NA(),D206-Form!$B$9*F206/1.128)</f>
        <v>#REF!</v>
      </c>
      <c r="I206" s="27" t="e">
        <f t="shared" si="127"/>
        <v>#REF!</v>
      </c>
      <c r="J206" s="26" t="e">
        <f t="shared" si="128"/>
        <v>#REF!</v>
      </c>
      <c r="K206" s="26" t="e">
        <f t="shared" si="129"/>
        <v>#REF!</v>
      </c>
      <c r="L206" s="28" t="e">
        <f>IF(Form!#REF!="","",Form!#REF!)</f>
        <v>#REF!</v>
      </c>
      <c r="M206" s="27" t="e">
        <f>VLOOKUP(B206,Table5[],9,FALSE)</f>
        <v>#REF!</v>
      </c>
      <c r="N206" s="26" t="e">
        <f t="shared" si="130"/>
        <v>#REF!</v>
      </c>
      <c r="O206" s="27" t="e">
        <f>VLOOKUP(B206,Table5[],10,FALSE)</f>
        <v>#REF!</v>
      </c>
      <c r="P206" s="27" t="e">
        <f>IF(L206="",NA(),M206+Form!$B$9*O206/1.128)</f>
        <v>#REF!</v>
      </c>
      <c r="Q206" s="27" t="e">
        <f>IF(L206="",NA(),M206-Form!$B$9*O206/1.128)</f>
        <v>#REF!</v>
      </c>
      <c r="R206" s="27" t="e">
        <f t="shared" si="131"/>
        <v>#REF!</v>
      </c>
      <c r="S206" s="26" t="e">
        <f t="shared" si="132"/>
        <v>#REF!</v>
      </c>
      <c r="T206" s="26" t="e">
        <f t="shared" si="133"/>
        <v>#REF!</v>
      </c>
      <c r="U206" s="28" t="e">
        <f>IF(Form!#REF!="","",Form!#REF!)</f>
        <v>#REF!</v>
      </c>
      <c r="V206" s="27" t="e">
        <f>VLOOKUP(B206,Table5[],14,FALSE)</f>
        <v>#REF!</v>
      </c>
      <c r="W206" s="26" t="e">
        <f t="shared" si="134"/>
        <v>#REF!</v>
      </c>
      <c r="X206" s="27" t="e">
        <f>VLOOKUP(B206,Table5[],15,FALSE)</f>
        <v>#REF!</v>
      </c>
      <c r="Y206" s="27" t="e">
        <f>IF(U206="",NA(),V206+Form!$B$9*X206/1.128)</f>
        <v>#REF!</v>
      </c>
      <c r="Z206" s="27" t="e">
        <f>IF(U206="",NA(),V206-Form!$B$9*X206/1.128)</f>
        <v>#REF!</v>
      </c>
      <c r="AA206" s="27" t="e">
        <f t="shared" si="135"/>
        <v>#REF!</v>
      </c>
      <c r="AB206" s="26" t="e">
        <f t="shared" si="136"/>
        <v>#REF!</v>
      </c>
      <c r="AC206" s="26" t="e">
        <f t="shared" si="137"/>
        <v>#REF!</v>
      </c>
      <c r="AD206" s="28" t="e">
        <f>IF(Form!#REF!="","",Form!#REF!)</f>
        <v>#REF!</v>
      </c>
      <c r="AE206" s="27" t="e">
        <f>VLOOKUP(B206,Table5[],19,FALSE)</f>
        <v>#REF!</v>
      </c>
      <c r="AF206" s="26" t="e">
        <f t="shared" si="138"/>
        <v>#REF!</v>
      </c>
      <c r="AG206" s="27" t="e">
        <f>VLOOKUP(B206,Table5[],20,FALSE)</f>
        <v>#REF!</v>
      </c>
      <c r="AH206" s="27" t="e">
        <f>IF(AD206="",NA(),AE206+Form!$B$9*AG206/1.128)</f>
        <v>#REF!</v>
      </c>
      <c r="AI206" s="27" t="e">
        <f>IF(AD206="",NA(),AE206-Form!$B$9*AG206/1.128)</f>
        <v>#REF!</v>
      </c>
      <c r="AJ206" s="27" t="e">
        <f t="shared" si="139"/>
        <v>#REF!</v>
      </c>
      <c r="AK206" s="26" t="e">
        <f t="shared" si="140"/>
        <v>#REF!</v>
      </c>
      <c r="AL206" s="26" t="e">
        <f t="shared" si="141"/>
        <v>#REF!</v>
      </c>
      <c r="AM206" s="28" t="e">
        <f>IF(Form!#REF!="","",Form!#REF!)</f>
        <v>#REF!</v>
      </c>
      <c r="AN206" s="27" t="e">
        <f>VLOOKUP(B206,Table5[],24,FALSE)</f>
        <v>#REF!</v>
      </c>
      <c r="AO206" s="26" t="e">
        <f t="shared" si="142"/>
        <v>#REF!</v>
      </c>
      <c r="AP206" s="27" t="e">
        <f>VLOOKUP(B206,Table5[],25,FALSE)</f>
        <v>#REF!</v>
      </c>
      <c r="AQ206" s="27" t="e">
        <f>IF(AM206="",NA(),AN206+Form!$B$9*AP206/1.128)</f>
        <v>#REF!</v>
      </c>
      <c r="AR206" s="27" t="e">
        <f>IF(AM206="",NA(),AN206-Form!$B$9*AP206/1.128)</f>
        <v>#REF!</v>
      </c>
      <c r="AS206" s="27" t="e">
        <f t="shared" si="143"/>
        <v>#REF!</v>
      </c>
      <c r="AT206" s="26" t="e">
        <f t="shared" si="144"/>
        <v>#REF!</v>
      </c>
      <c r="AU206" s="27" t="e">
        <f>VLOOKUP(B206,Table5[],2,FALSE)</f>
        <v>#REF!</v>
      </c>
      <c r="AV206" s="27" t="e">
        <f>VLOOKUP(B206,Table5[],3,FALSE)</f>
        <v>#REF!</v>
      </c>
      <c r="AW206" s="29" t="e">
        <f>IF(Form!#REF!="","",Form!#REF!)</f>
        <v>#REF!</v>
      </c>
    </row>
    <row r="207" spans="1:49">
      <c r="A207" s="26" t="e">
        <f>IF(Form!#REF!="","",Form!#REF!)</f>
        <v>#REF!</v>
      </c>
      <c r="B207" s="26" t="e">
        <f>IF(Form!#REF!="","",Form!#REF!)</f>
        <v>#REF!</v>
      </c>
      <c r="C207" s="26" t="e">
        <f>IF(Form!#REF!="","",Form!#REF!)</f>
        <v>#REF!</v>
      </c>
      <c r="D207" s="27" t="e">
        <f>VLOOKUP(B207,Table5[],4,FALSE)</f>
        <v>#REF!</v>
      </c>
      <c r="E207" s="26" t="e">
        <f t="shared" si="126"/>
        <v>#REF!</v>
      </c>
      <c r="F207" s="27" t="e">
        <f>VLOOKUP(B207,Table5[],5,FALSE)</f>
        <v>#REF!</v>
      </c>
      <c r="G207" s="27" t="e">
        <f>IF(C207="",NA(),D207+Form!$B$9*F207/1.128)</f>
        <v>#REF!</v>
      </c>
      <c r="H207" s="27" t="e">
        <f>IF(C207="",NA(),D207-Form!$B$9*F207/1.128)</f>
        <v>#REF!</v>
      </c>
      <c r="I207" s="27" t="e">
        <f t="shared" si="127"/>
        <v>#REF!</v>
      </c>
      <c r="J207" s="26" t="e">
        <f t="shared" si="128"/>
        <v>#REF!</v>
      </c>
      <c r="K207" s="26" t="e">
        <f t="shared" si="129"/>
        <v>#REF!</v>
      </c>
      <c r="L207" s="28" t="e">
        <f>IF(Form!#REF!="","",Form!#REF!)</f>
        <v>#REF!</v>
      </c>
      <c r="M207" s="27" t="e">
        <f>VLOOKUP(B207,Table5[],9,FALSE)</f>
        <v>#REF!</v>
      </c>
      <c r="N207" s="26" t="e">
        <f t="shared" si="130"/>
        <v>#REF!</v>
      </c>
      <c r="O207" s="27" t="e">
        <f>VLOOKUP(B207,Table5[],10,FALSE)</f>
        <v>#REF!</v>
      </c>
      <c r="P207" s="27" t="e">
        <f>IF(L207="",NA(),M207+Form!$B$9*O207/1.128)</f>
        <v>#REF!</v>
      </c>
      <c r="Q207" s="27" t="e">
        <f>IF(L207="",NA(),M207-Form!$B$9*O207/1.128)</f>
        <v>#REF!</v>
      </c>
      <c r="R207" s="27" t="e">
        <f t="shared" si="131"/>
        <v>#REF!</v>
      </c>
      <c r="S207" s="26" t="e">
        <f t="shared" si="132"/>
        <v>#REF!</v>
      </c>
      <c r="T207" s="26" t="e">
        <f t="shared" si="133"/>
        <v>#REF!</v>
      </c>
      <c r="U207" s="28" t="e">
        <f>IF(Form!#REF!="","",Form!#REF!)</f>
        <v>#REF!</v>
      </c>
      <c r="V207" s="27" t="e">
        <f>VLOOKUP(B207,Table5[],14,FALSE)</f>
        <v>#REF!</v>
      </c>
      <c r="W207" s="26" t="e">
        <f t="shared" si="134"/>
        <v>#REF!</v>
      </c>
      <c r="X207" s="27" t="e">
        <f>VLOOKUP(B207,Table5[],15,FALSE)</f>
        <v>#REF!</v>
      </c>
      <c r="Y207" s="27" t="e">
        <f>IF(U207="",NA(),V207+Form!$B$9*X207/1.128)</f>
        <v>#REF!</v>
      </c>
      <c r="Z207" s="27" t="e">
        <f>IF(U207="",NA(),V207-Form!$B$9*X207/1.128)</f>
        <v>#REF!</v>
      </c>
      <c r="AA207" s="27" t="e">
        <f t="shared" si="135"/>
        <v>#REF!</v>
      </c>
      <c r="AB207" s="26" t="e">
        <f t="shared" si="136"/>
        <v>#REF!</v>
      </c>
      <c r="AC207" s="26" t="e">
        <f t="shared" si="137"/>
        <v>#REF!</v>
      </c>
      <c r="AD207" s="28" t="e">
        <f>IF(Form!#REF!="","",Form!#REF!)</f>
        <v>#REF!</v>
      </c>
      <c r="AE207" s="27" t="e">
        <f>VLOOKUP(B207,Table5[],19,FALSE)</f>
        <v>#REF!</v>
      </c>
      <c r="AF207" s="26" t="e">
        <f t="shared" si="138"/>
        <v>#REF!</v>
      </c>
      <c r="AG207" s="27" t="e">
        <f>VLOOKUP(B207,Table5[],20,FALSE)</f>
        <v>#REF!</v>
      </c>
      <c r="AH207" s="27" t="e">
        <f>IF(AD207="",NA(),AE207+Form!$B$9*AG207/1.128)</f>
        <v>#REF!</v>
      </c>
      <c r="AI207" s="27" t="e">
        <f>IF(AD207="",NA(),AE207-Form!$B$9*AG207/1.128)</f>
        <v>#REF!</v>
      </c>
      <c r="AJ207" s="27" t="e">
        <f t="shared" si="139"/>
        <v>#REF!</v>
      </c>
      <c r="AK207" s="26" t="e">
        <f t="shared" si="140"/>
        <v>#REF!</v>
      </c>
      <c r="AL207" s="26" t="e">
        <f t="shared" si="141"/>
        <v>#REF!</v>
      </c>
      <c r="AM207" s="28" t="e">
        <f>IF(Form!#REF!="","",Form!#REF!)</f>
        <v>#REF!</v>
      </c>
      <c r="AN207" s="27" t="e">
        <f>VLOOKUP(B207,Table5[],24,FALSE)</f>
        <v>#REF!</v>
      </c>
      <c r="AO207" s="26" t="e">
        <f t="shared" si="142"/>
        <v>#REF!</v>
      </c>
      <c r="AP207" s="27" t="e">
        <f>VLOOKUP(B207,Table5[],25,FALSE)</f>
        <v>#REF!</v>
      </c>
      <c r="AQ207" s="27" t="e">
        <f>IF(AM207="",NA(),AN207+Form!$B$9*AP207/1.128)</f>
        <v>#REF!</v>
      </c>
      <c r="AR207" s="27" t="e">
        <f>IF(AM207="",NA(),AN207-Form!$B$9*AP207/1.128)</f>
        <v>#REF!</v>
      </c>
      <c r="AS207" s="27" t="e">
        <f t="shared" si="143"/>
        <v>#REF!</v>
      </c>
      <c r="AT207" s="26" t="e">
        <f t="shared" si="144"/>
        <v>#REF!</v>
      </c>
      <c r="AU207" s="27" t="e">
        <f>VLOOKUP(B207,Table5[],2,FALSE)</f>
        <v>#REF!</v>
      </c>
      <c r="AV207" s="27" t="e">
        <f>VLOOKUP(B207,Table5[],3,FALSE)</f>
        <v>#REF!</v>
      </c>
      <c r="AW207" s="29" t="e">
        <f>IF(Form!#REF!="","",Form!#REF!)</f>
        <v>#REF!</v>
      </c>
    </row>
    <row r="208" spans="1:49">
      <c r="A208" s="26" t="e">
        <f>IF(Form!#REF!="","",Form!#REF!)</f>
        <v>#REF!</v>
      </c>
      <c r="B208" s="26" t="e">
        <f>IF(Form!#REF!="","",Form!#REF!)</f>
        <v>#REF!</v>
      </c>
      <c r="C208" s="26" t="e">
        <f>IF(Form!#REF!="","",Form!#REF!)</f>
        <v>#REF!</v>
      </c>
      <c r="D208" s="27" t="e">
        <f>VLOOKUP(B208,Table5[],4,FALSE)</f>
        <v>#REF!</v>
      </c>
      <c r="E208" s="26" t="e">
        <f t="shared" si="126"/>
        <v>#REF!</v>
      </c>
      <c r="F208" s="27" t="e">
        <f>VLOOKUP(B208,Table5[],5,FALSE)</f>
        <v>#REF!</v>
      </c>
      <c r="G208" s="27" t="e">
        <f>IF(C208="",NA(),D208+Form!$B$9*F208/1.128)</f>
        <v>#REF!</v>
      </c>
      <c r="H208" s="27" t="e">
        <f>IF(C208="",NA(),D208-Form!$B$9*F208/1.128)</f>
        <v>#REF!</v>
      </c>
      <c r="I208" s="27" t="e">
        <f t="shared" si="127"/>
        <v>#REF!</v>
      </c>
      <c r="J208" s="26" t="e">
        <f t="shared" si="128"/>
        <v>#REF!</v>
      </c>
      <c r="K208" s="26" t="e">
        <f t="shared" si="129"/>
        <v>#REF!</v>
      </c>
      <c r="L208" s="28" t="e">
        <f>IF(Form!#REF!="","",Form!#REF!)</f>
        <v>#REF!</v>
      </c>
      <c r="M208" s="27" t="e">
        <f>VLOOKUP(B208,Table5[],9,FALSE)</f>
        <v>#REF!</v>
      </c>
      <c r="N208" s="26" t="e">
        <f t="shared" si="130"/>
        <v>#REF!</v>
      </c>
      <c r="O208" s="27" t="e">
        <f>VLOOKUP(B208,Table5[],10,FALSE)</f>
        <v>#REF!</v>
      </c>
      <c r="P208" s="27" t="e">
        <f>IF(L208="",NA(),M208+Form!$B$9*O208/1.128)</f>
        <v>#REF!</v>
      </c>
      <c r="Q208" s="27" t="e">
        <f>IF(L208="",NA(),M208-Form!$B$9*O208/1.128)</f>
        <v>#REF!</v>
      </c>
      <c r="R208" s="27" t="e">
        <f t="shared" si="131"/>
        <v>#REF!</v>
      </c>
      <c r="S208" s="26" t="e">
        <f t="shared" si="132"/>
        <v>#REF!</v>
      </c>
      <c r="T208" s="26" t="e">
        <f t="shared" si="133"/>
        <v>#REF!</v>
      </c>
      <c r="U208" s="28" t="e">
        <f>IF(Form!#REF!="","",Form!#REF!)</f>
        <v>#REF!</v>
      </c>
      <c r="V208" s="27" t="e">
        <f>VLOOKUP(B208,Table5[],14,FALSE)</f>
        <v>#REF!</v>
      </c>
      <c r="W208" s="26" t="e">
        <f t="shared" si="134"/>
        <v>#REF!</v>
      </c>
      <c r="X208" s="27" t="e">
        <f>VLOOKUP(B208,Table5[],15,FALSE)</f>
        <v>#REF!</v>
      </c>
      <c r="Y208" s="27" t="e">
        <f>IF(U208="",NA(),V208+Form!$B$9*X208/1.128)</f>
        <v>#REF!</v>
      </c>
      <c r="Z208" s="27" t="e">
        <f>IF(U208="",NA(),V208-Form!$B$9*X208/1.128)</f>
        <v>#REF!</v>
      </c>
      <c r="AA208" s="27" t="e">
        <f t="shared" si="135"/>
        <v>#REF!</v>
      </c>
      <c r="AB208" s="26" t="e">
        <f t="shared" si="136"/>
        <v>#REF!</v>
      </c>
      <c r="AC208" s="26" t="e">
        <f t="shared" si="137"/>
        <v>#REF!</v>
      </c>
      <c r="AD208" s="28" t="e">
        <f>IF(Form!#REF!="","",Form!#REF!)</f>
        <v>#REF!</v>
      </c>
      <c r="AE208" s="27" t="e">
        <f>VLOOKUP(B208,Table5[],19,FALSE)</f>
        <v>#REF!</v>
      </c>
      <c r="AF208" s="26" t="e">
        <f t="shared" si="138"/>
        <v>#REF!</v>
      </c>
      <c r="AG208" s="27" t="e">
        <f>VLOOKUP(B208,Table5[],20,FALSE)</f>
        <v>#REF!</v>
      </c>
      <c r="AH208" s="27" t="e">
        <f>IF(AD208="",NA(),AE208+Form!$B$9*AG208/1.128)</f>
        <v>#REF!</v>
      </c>
      <c r="AI208" s="27" t="e">
        <f>IF(AD208="",NA(),AE208-Form!$B$9*AG208/1.128)</f>
        <v>#REF!</v>
      </c>
      <c r="AJ208" s="27" t="e">
        <f t="shared" si="139"/>
        <v>#REF!</v>
      </c>
      <c r="AK208" s="26" t="e">
        <f t="shared" si="140"/>
        <v>#REF!</v>
      </c>
      <c r="AL208" s="26" t="e">
        <f t="shared" si="141"/>
        <v>#REF!</v>
      </c>
      <c r="AM208" s="28" t="e">
        <f>IF(Form!#REF!="","",Form!#REF!)</f>
        <v>#REF!</v>
      </c>
      <c r="AN208" s="27" t="e">
        <f>VLOOKUP(B208,Table5[],24,FALSE)</f>
        <v>#REF!</v>
      </c>
      <c r="AO208" s="26" t="e">
        <f t="shared" si="142"/>
        <v>#REF!</v>
      </c>
      <c r="AP208" s="27" t="e">
        <f>VLOOKUP(B208,Table5[],25,FALSE)</f>
        <v>#REF!</v>
      </c>
      <c r="AQ208" s="27" t="e">
        <f>IF(AM208="",NA(),AN208+Form!$B$9*AP208/1.128)</f>
        <v>#REF!</v>
      </c>
      <c r="AR208" s="27" t="e">
        <f>IF(AM208="",NA(),AN208-Form!$B$9*AP208/1.128)</f>
        <v>#REF!</v>
      </c>
      <c r="AS208" s="27" t="e">
        <f t="shared" si="143"/>
        <v>#REF!</v>
      </c>
      <c r="AT208" s="26" t="e">
        <f t="shared" si="144"/>
        <v>#REF!</v>
      </c>
      <c r="AU208" s="27" t="e">
        <f>VLOOKUP(B208,Table5[],2,FALSE)</f>
        <v>#REF!</v>
      </c>
      <c r="AV208" s="27" t="e">
        <f>VLOOKUP(B208,Table5[],3,FALSE)</f>
        <v>#REF!</v>
      </c>
      <c r="AW208" s="29" t="e">
        <f>IF(Form!#REF!="","",Form!#REF!)</f>
        <v>#REF!</v>
      </c>
    </row>
    <row r="209" spans="1:49">
      <c r="A209" s="26" t="e">
        <f>IF(Form!#REF!="","",Form!#REF!)</f>
        <v>#REF!</v>
      </c>
      <c r="B209" s="26" t="e">
        <f>IF(Form!#REF!="","",Form!#REF!)</f>
        <v>#REF!</v>
      </c>
      <c r="C209" s="26" t="e">
        <f>IF(Form!#REF!="","",Form!#REF!)</f>
        <v>#REF!</v>
      </c>
      <c r="D209" s="27" t="e">
        <f>VLOOKUP(B209,Table5[],4,FALSE)</f>
        <v>#REF!</v>
      </c>
      <c r="E209" s="26" t="e">
        <f t="shared" si="126"/>
        <v>#REF!</v>
      </c>
      <c r="F209" s="27" t="e">
        <f>VLOOKUP(B209,Table5[],5,FALSE)</f>
        <v>#REF!</v>
      </c>
      <c r="G209" s="27" t="e">
        <f>IF(C209="",NA(),D209+Form!$B$9*F209/1.128)</f>
        <v>#REF!</v>
      </c>
      <c r="H209" s="27" t="e">
        <f>IF(C209="",NA(),D209-Form!$B$9*F209/1.128)</f>
        <v>#REF!</v>
      </c>
      <c r="I209" s="27" t="e">
        <f t="shared" si="127"/>
        <v>#REF!</v>
      </c>
      <c r="J209" s="26" t="e">
        <f t="shared" si="128"/>
        <v>#REF!</v>
      </c>
      <c r="K209" s="26" t="e">
        <f t="shared" si="129"/>
        <v>#REF!</v>
      </c>
      <c r="L209" s="28" t="e">
        <f>IF(Form!#REF!="","",Form!#REF!)</f>
        <v>#REF!</v>
      </c>
      <c r="M209" s="27" t="e">
        <f>VLOOKUP(B209,Table5[],9,FALSE)</f>
        <v>#REF!</v>
      </c>
      <c r="N209" s="26" t="e">
        <f t="shared" si="130"/>
        <v>#REF!</v>
      </c>
      <c r="O209" s="27" t="e">
        <f>VLOOKUP(B209,Table5[],10,FALSE)</f>
        <v>#REF!</v>
      </c>
      <c r="P209" s="27" t="e">
        <f>IF(L209="",NA(),M209+Form!$B$9*O209/1.128)</f>
        <v>#REF!</v>
      </c>
      <c r="Q209" s="27" t="e">
        <f>IF(L209="",NA(),M209-Form!$B$9*O209/1.128)</f>
        <v>#REF!</v>
      </c>
      <c r="R209" s="27" t="e">
        <f t="shared" si="131"/>
        <v>#REF!</v>
      </c>
      <c r="S209" s="26" t="e">
        <f t="shared" si="132"/>
        <v>#REF!</v>
      </c>
      <c r="T209" s="26" t="e">
        <f t="shared" si="133"/>
        <v>#REF!</v>
      </c>
      <c r="U209" s="28" t="e">
        <f>IF(Form!#REF!="","",Form!#REF!)</f>
        <v>#REF!</v>
      </c>
      <c r="V209" s="27" t="e">
        <f>VLOOKUP(B209,Table5[],14,FALSE)</f>
        <v>#REF!</v>
      </c>
      <c r="W209" s="26" t="e">
        <f t="shared" si="134"/>
        <v>#REF!</v>
      </c>
      <c r="X209" s="27" t="e">
        <f>VLOOKUP(B209,Table5[],15,FALSE)</f>
        <v>#REF!</v>
      </c>
      <c r="Y209" s="27" t="e">
        <f>IF(U209="",NA(),V209+Form!$B$9*X209/1.128)</f>
        <v>#REF!</v>
      </c>
      <c r="Z209" s="27" t="e">
        <f>IF(U209="",NA(),V209-Form!$B$9*X209/1.128)</f>
        <v>#REF!</v>
      </c>
      <c r="AA209" s="27" t="e">
        <f t="shared" si="135"/>
        <v>#REF!</v>
      </c>
      <c r="AB209" s="26" t="e">
        <f t="shared" si="136"/>
        <v>#REF!</v>
      </c>
      <c r="AC209" s="26" t="e">
        <f t="shared" si="137"/>
        <v>#REF!</v>
      </c>
      <c r="AD209" s="28" t="e">
        <f>IF(Form!#REF!="","",Form!#REF!)</f>
        <v>#REF!</v>
      </c>
      <c r="AE209" s="27" t="e">
        <f>VLOOKUP(B209,Table5[],19,FALSE)</f>
        <v>#REF!</v>
      </c>
      <c r="AF209" s="26" t="e">
        <f t="shared" si="138"/>
        <v>#REF!</v>
      </c>
      <c r="AG209" s="27" t="e">
        <f>VLOOKUP(B209,Table5[],20,FALSE)</f>
        <v>#REF!</v>
      </c>
      <c r="AH209" s="27" t="e">
        <f>IF(AD209="",NA(),AE209+Form!$B$9*AG209/1.128)</f>
        <v>#REF!</v>
      </c>
      <c r="AI209" s="27" t="e">
        <f>IF(AD209="",NA(),AE209-Form!$B$9*AG209/1.128)</f>
        <v>#REF!</v>
      </c>
      <c r="AJ209" s="27" t="e">
        <f t="shared" si="139"/>
        <v>#REF!</v>
      </c>
      <c r="AK209" s="26" t="e">
        <f t="shared" si="140"/>
        <v>#REF!</v>
      </c>
      <c r="AL209" s="26" t="e">
        <f t="shared" si="141"/>
        <v>#REF!</v>
      </c>
      <c r="AM209" s="28" t="e">
        <f>IF(Form!#REF!="","",Form!#REF!)</f>
        <v>#REF!</v>
      </c>
      <c r="AN209" s="27" t="e">
        <f>VLOOKUP(B209,Table5[],24,FALSE)</f>
        <v>#REF!</v>
      </c>
      <c r="AO209" s="26" t="e">
        <f t="shared" si="142"/>
        <v>#REF!</v>
      </c>
      <c r="AP209" s="27" t="e">
        <f>VLOOKUP(B209,Table5[],25,FALSE)</f>
        <v>#REF!</v>
      </c>
      <c r="AQ209" s="27" t="e">
        <f>IF(AM209="",NA(),AN209+Form!$B$9*AP209/1.128)</f>
        <v>#REF!</v>
      </c>
      <c r="AR209" s="27" t="e">
        <f>IF(AM209="",NA(),AN209-Form!$B$9*AP209/1.128)</f>
        <v>#REF!</v>
      </c>
      <c r="AS209" s="27" t="e">
        <f t="shared" si="143"/>
        <v>#REF!</v>
      </c>
      <c r="AT209" s="26" t="e">
        <f t="shared" si="144"/>
        <v>#REF!</v>
      </c>
      <c r="AU209" s="27" t="e">
        <f>VLOOKUP(B209,Table5[],2,FALSE)</f>
        <v>#REF!</v>
      </c>
      <c r="AV209" s="27" t="e">
        <f>VLOOKUP(B209,Table5[],3,FALSE)</f>
        <v>#REF!</v>
      </c>
      <c r="AW209" s="29" t="e">
        <f>IF(Form!#REF!="","",Form!#REF!)</f>
        <v>#REF!</v>
      </c>
    </row>
    <row r="210" spans="1:49">
      <c r="A210" s="26" t="e">
        <f>IF(Form!#REF!="","",Form!#REF!)</f>
        <v>#REF!</v>
      </c>
      <c r="B210" s="26" t="e">
        <f>IF(Form!#REF!="","",Form!#REF!)</f>
        <v>#REF!</v>
      </c>
      <c r="C210" s="26" t="e">
        <f>IF(Form!#REF!="","",Form!#REF!)</f>
        <v>#REF!</v>
      </c>
      <c r="D210" s="27" t="e">
        <f>VLOOKUP(B210,Table5[],4,FALSE)</f>
        <v>#REF!</v>
      </c>
      <c r="E210" s="26" t="e">
        <f t="shared" si="126"/>
        <v>#REF!</v>
      </c>
      <c r="F210" s="27" t="e">
        <f>VLOOKUP(B210,Table5[],5,FALSE)</f>
        <v>#REF!</v>
      </c>
      <c r="G210" s="27" t="e">
        <f>IF(C210="",NA(),D210+Form!$B$9*F210/1.128)</f>
        <v>#REF!</v>
      </c>
      <c r="H210" s="27" t="e">
        <f>IF(C210="",NA(),D210-Form!$B$9*F210/1.128)</f>
        <v>#REF!</v>
      </c>
      <c r="I210" s="27" t="e">
        <f t="shared" si="127"/>
        <v>#REF!</v>
      </c>
      <c r="J210" s="26" t="e">
        <f t="shared" si="128"/>
        <v>#REF!</v>
      </c>
      <c r="K210" s="26" t="e">
        <f t="shared" si="129"/>
        <v>#REF!</v>
      </c>
      <c r="L210" s="28" t="e">
        <f>IF(Form!#REF!="","",Form!#REF!)</f>
        <v>#REF!</v>
      </c>
      <c r="M210" s="27" t="e">
        <f>VLOOKUP(B210,Table5[],9,FALSE)</f>
        <v>#REF!</v>
      </c>
      <c r="N210" s="26" t="e">
        <f t="shared" si="130"/>
        <v>#REF!</v>
      </c>
      <c r="O210" s="27" t="e">
        <f>VLOOKUP(B210,Table5[],10,FALSE)</f>
        <v>#REF!</v>
      </c>
      <c r="P210" s="27" t="e">
        <f>IF(L210="",NA(),M210+Form!$B$9*O210/1.128)</f>
        <v>#REF!</v>
      </c>
      <c r="Q210" s="27" t="e">
        <f>IF(L210="",NA(),M210-Form!$B$9*O210/1.128)</f>
        <v>#REF!</v>
      </c>
      <c r="R210" s="27" t="e">
        <f t="shared" si="131"/>
        <v>#REF!</v>
      </c>
      <c r="S210" s="26" t="e">
        <f t="shared" si="132"/>
        <v>#REF!</v>
      </c>
      <c r="T210" s="26" t="e">
        <f t="shared" si="133"/>
        <v>#REF!</v>
      </c>
      <c r="U210" s="28" t="e">
        <f>IF(Form!#REF!="","",Form!#REF!)</f>
        <v>#REF!</v>
      </c>
      <c r="V210" s="27" t="e">
        <f>VLOOKUP(B210,Table5[],14,FALSE)</f>
        <v>#REF!</v>
      </c>
      <c r="W210" s="26" t="e">
        <f t="shared" si="134"/>
        <v>#REF!</v>
      </c>
      <c r="X210" s="27" t="e">
        <f>VLOOKUP(B210,Table5[],15,FALSE)</f>
        <v>#REF!</v>
      </c>
      <c r="Y210" s="27" t="e">
        <f>IF(U210="",NA(),V210+Form!$B$9*X210/1.128)</f>
        <v>#REF!</v>
      </c>
      <c r="Z210" s="27" t="e">
        <f>IF(U210="",NA(),V210-Form!$B$9*X210/1.128)</f>
        <v>#REF!</v>
      </c>
      <c r="AA210" s="27" t="e">
        <f t="shared" si="135"/>
        <v>#REF!</v>
      </c>
      <c r="AB210" s="26" t="e">
        <f t="shared" si="136"/>
        <v>#REF!</v>
      </c>
      <c r="AC210" s="26" t="e">
        <f t="shared" si="137"/>
        <v>#REF!</v>
      </c>
      <c r="AD210" s="28" t="e">
        <f>IF(Form!#REF!="","",Form!#REF!)</f>
        <v>#REF!</v>
      </c>
      <c r="AE210" s="27" t="e">
        <f>VLOOKUP(B210,Table5[],19,FALSE)</f>
        <v>#REF!</v>
      </c>
      <c r="AF210" s="26" t="e">
        <f t="shared" si="138"/>
        <v>#REF!</v>
      </c>
      <c r="AG210" s="27" t="e">
        <f>VLOOKUP(B210,Table5[],20,FALSE)</f>
        <v>#REF!</v>
      </c>
      <c r="AH210" s="27" t="e">
        <f>IF(AD210="",NA(),AE210+Form!$B$9*AG210/1.128)</f>
        <v>#REF!</v>
      </c>
      <c r="AI210" s="27" t="e">
        <f>IF(AD210="",NA(),AE210-Form!$B$9*AG210/1.128)</f>
        <v>#REF!</v>
      </c>
      <c r="AJ210" s="27" t="e">
        <f t="shared" si="139"/>
        <v>#REF!</v>
      </c>
      <c r="AK210" s="26" t="e">
        <f t="shared" si="140"/>
        <v>#REF!</v>
      </c>
      <c r="AL210" s="26" t="e">
        <f t="shared" si="141"/>
        <v>#REF!</v>
      </c>
      <c r="AM210" s="28" t="e">
        <f>IF(Form!#REF!="","",Form!#REF!)</f>
        <v>#REF!</v>
      </c>
      <c r="AN210" s="27" t="e">
        <f>VLOOKUP(B210,Table5[],24,FALSE)</f>
        <v>#REF!</v>
      </c>
      <c r="AO210" s="26" t="e">
        <f t="shared" si="142"/>
        <v>#REF!</v>
      </c>
      <c r="AP210" s="27" t="e">
        <f>VLOOKUP(B210,Table5[],25,FALSE)</f>
        <v>#REF!</v>
      </c>
      <c r="AQ210" s="27" t="e">
        <f>IF(AM210="",NA(),AN210+Form!$B$9*AP210/1.128)</f>
        <v>#REF!</v>
      </c>
      <c r="AR210" s="27" t="e">
        <f>IF(AM210="",NA(),AN210-Form!$B$9*AP210/1.128)</f>
        <v>#REF!</v>
      </c>
      <c r="AS210" s="27" t="e">
        <f t="shared" si="143"/>
        <v>#REF!</v>
      </c>
      <c r="AT210" s="26" t="e">
        <f t="shared" si="144"/>
        <v>#REF!</v>
      </c>
      <c r="AU210" s="27" t="e">
        <f>VLOOKUP(B210,Table5[],2,FALSE)</f>
        <v>#REF!</v>
      </c>
      <c r="AV210" s="27" t="e">
        <f>VLOOKUP(B210,Table5[],3,FALSE)</f>
        <v>#REF!</v>
      </c>
      <c r="AW210" s="29" t="e">
        <f>IF(Form!#REF!="","",Form!#REF!)</f>
        <v>#REF!</v>
      </c>
    </row>
    <row r="211" spans="1:49">
      <c r="A211" s="26" t="e">
        <f>IF(Form!#REF!="","",Form!#REF!)</f>
        <v>#REF!</v>
      </c>
      <c r="B211" s="26" t="e">
        <f>IF(Form!#REF!="","",Form!#REF!)</f>
        <v>#REF!</v>
      </c>
      <c r="C211" s="26" t="e">
        <f>IF(Form!#REF!="","",Form!#REF!)</f>
        <v>#REF!</v>
      </c>
      <c r="D211" s="27" t="e">
        <f>VLOOKUP(B211,Table5[],4,FALSE)</f>
        <v>#REF!</v>
      </c>
      <c r="E211" s="26" t="e">
        <f t="shared" si="126"/>
        <v>#REF!</v>
      </c>
      <c r="F211" s="27" t="e">
        <f>VLOOKUP(B211,Table5[],5,FALSE)</f>
        <v>#REF!</v>
      </c>
      <c r="G211" s="27" t="e">
        <f>IF(C211="",NA(),D211+Form!$B$9*F211/1.128)</f>
        <v>#REF!</v>
      </c>
      <c r="H211" s="27" t="e">
        <f>IF(C211="",NA(),D211-Form!$B$9*F211/1.128)</f>
        <v>#REF!</v>
      </c>
      <c r="I211" s="27" t="e">
        <f t="shared" si="127"/>
        <v>#REF!</v>
      </c>
      <c r="J211" s="26" t="e">
        <f t="shared" si="128"/>
        <v>#REF!</v>
      </c>
      <c r="K211" s="26" t="e">
        <f t="shared" si="129"/>
        <v>#REF!</v>
      </c>
      <c r="L211" s="28" t="e">
        <f>IF(Form!#REF!="","",Form!#REF!)</f>
        <v>#REF!</v>
      </c>
      <c r="M211" s="27" t="e">
        <f>VLOOKUP(B211,Table5[],9,FALSE)</f>
        <v>#REF!</v>
      </c>
      <c r="N211" s="26" t="e">
        <f t="shared" si="130"/>
        <v>#REF!</v>
      </c>
      <c r="O211" s="27" t="e">
        <f>VLOOKUP(B211,Table5[],10,FALSE)</f>
        <v>#REF!</v>
      </c>
      <c r="P211" s="27" t="e">
        <f>IF(L211="",NA(),M211+Form!$B$9*O211/1.128)</f>
        <v>#REF!</v>
      </c>
      <c r="Q211" s="27" t="e">
        <f>IF(L211="",NA(),M211-Form!$B$9*O211/1.128)</f>
        <v>#REF!</v>
      </c>
      <c r="R211" s="27" t="e">
        <f t="shared" si="131"/>
        <v>#REF!</v>
      </c>
      <c r="S211" s="26" t="e">
        <f t="shared" si="132"/>
        <v>#REF!</v>
      </c>
      <c r="T211" s="26" t="e">
        <f t="shared" si="133"/>
        <v>#REF!</v>
      </c>
      <c r="U211" s="28" t="e">
        <f>IF(Form!#REF!="","",Form!#REF!)</f>
        <v>#REF!</v>
      </c>
      <c r="V211" s="27" t="e">
        <f>VLOOKUP(B211,Table5[],14,FALSE)</f>
        <v>#REF!</v>
      </c>
      <c r="W211" s="26" t="e">
        <f t="shared" si="134"/>
        <v>#REF!</v>
      </c>
      <c r="X211" s="27" t="e">
        <f>VLOOKUP(B211,Table5[],15,FALSE)</f>
        <v>#REF!</v>
      </c>
      <c r="Y211" s="27" t="e">
        <f>IF(U211="",NA(),V211+Form!$B$9*X211/1.128)</f>
        <v>#REF!</v>
      </c>
      <c r="Z211" s="27" t="e">
        <f>IF(U211="",NA(),V211-Form!$B$9*X211/1.128)</f>
        <v>#REF!</v>
      </c>
      <c r="AA211" s="27" t="e">
        <f t="shared" si="135"/>
        <v>#REF!</v>
      </c>
      <c r="AB211" s="26" t="e">
        <f t="shared" si="136"/>
        <v>#REF!</v>
      </c>
      <c r="AC211" s="26" t="e">
        <f t="shared" si="137"/>
        <v>#REF!</v>
      </c>
      <c r="AD211" s="28" t="e">
        <f>IF(Form!#REF!="","",Form!#REF!)</f>
        <v>#REF!</v>
      </c>
      <c r="AE211" s="27" t="e">
        <f>VLOOKUP(B211,Table5[],19,FALSE)</f>
        <v>#REF!</v>
      </c>
      <c r="AF211" s="26" t="e">
        <f t="shared" si="138"/>
        <v>#REF!</v>
      </c>
      <c r="AG211" s="27" t="e">
        <f>VLOOKUP(B211,Table5[],20,FALSE)</f>
        <v>#REF!</v>
      </c>
      <c r="AH211" s="27" t="e">
        <f>IF(AD211="",NA(),AE211+Form!$B$9*AG211/1.128)</f>
        <v>#REF!</v>
      </c>
      <c r="AI211" s="27" t="e">
        <f>IF(AD211="",NA(),AE211-Form!$B$9*AG211/1.128)</f>
        <v>#REF!</v>
      </c>
      <c r="AJ211" s="27" t="e">
        <f t="shared" si="139"/>
        <v>#REF!</v>
      </c>
      <c r="AK211" s="26" t="e">
        <f t="shared" si="140"/>
        <v>#REF!</v>
      </c>
      <c r="AL211" s="26" t="e">
        <f t="shared" si="141"/>
        <v>#REF!</v>
      </c>
      <c r="AM211" s="28" t="e">
        <f>IF(Form!#REF!="","",Form!#REF!)</f>
        <v>#REF!</v>
      </c>
      <c r="AN211" s="27" t="e">
        <f>VLOOKUP(B211,Table5[],24,FALSE)</f>
        <v>#REF!</v>
      </c>
      <c r="AO211" s="26" t="e">
        <f t="shared" si="142"/>
        <v>#REF!</v>
      </c>
      <c r="AP211" s="27" t="e">
        <f>VLOOKUP(B211,Table5[],25,FALSE)</f>
        <v>#REF!</v>
      </c>
      <c r="AQ211" s="27" t="e">
        <f>IF(AM211="",NA(),AN211+Form!$B$9*AP211/1.128)</f>
        <v>#REF!</v>
      </c>
      <c r="AR211" s="27" t="e">
        <f>IF(AM211="",NA(),AN211-Form!$B$9*AP211/1.128)</f>
        <v>#REF!</v>
      </c>
      <c r="AS211" s="27" t="e">
        <f t="shared" si="143"/>
        <v>#REF!</v>
      </c>
      <c r="AT211" s="26" t="e">
        <f t="shared" si="144"/>
        <v>#REF!</v>
      </c>
      <c r="AU211" s="27" t="e">
        <f>VLOOKUP(B211,Table5[],2,FALSE)</f>
        <v>#REF!</v>
      </c>
      <c r="AV211" s="27" t="e">
        <f>VLOOKUP(B211,Table5[],3,FALSE)</f>
        <v>#REF!</v>
      </c>
      <c r="AW211" s="29" t="e">
        <f>IF(Form!#REF!="","",Form!#REF!)</f>
        <v>#REF!</v>
      </c>
    </row>
    <row r="212" spans="1:49">
      <c r="A212" s="26" t="e">
        <f>IF(Form!#REF!="","",Form!#REF!)</f>
        <v>#REF!</v>
      </c>
      <c r="B212" s="26" t="e">
        <f>IF(Form!#REF!="","",Form!#REF!)</f>
        <v>#REF!</v>
      </c>
      <c r="C212" s="26" t="e">
        <f>IF(Form!#REF!="","",Form!#REF!)</f>
        <v>#REF!</v>
      </c>
      <c r="D212" s="27" t="e">
        <f>VLOOKUP(B212,Table5[],4,FALSE)</f>
        <v>#REF!</v>
      </c>
      <c r="E212" s="26" t="e">
        <f t="shared" si="126"/>
        <v>#REF!</v>
      </c>
      <c r="F212" s="27" t="e">
        <f>VLOOKUP(B212,Table5[],5,FALSE)</f>
        <v>#REF!</v>
      </c>
      <c r="G212" s="27" t="e">
        <f>IF(C212="",NA(),D212+Form!$B$9*F212/1.128)</f>
        <v>#REF!</v>
      </c>
      <c r="H212" s="27" t="e">
        <f>IF(C212="",NA(),D212-Form!$B$9*F212/1.128)</f>
        <v>#REF!</v>
      </c>
      <c r="I212" s="27" t="e">
        <f t="shared" si="127"/>
        <v>#REF!</v>
      </c>
      <c r="J212" s="26" t="e">
        <f t="shared" si="128"/>
        <v>#REF!</v>
      </c>
      <c r="K212" s="26" t="e">
        <f t="shared" si="129"/>
        <v>#REF!</v>
      </c>
      <c r="L212" s="28" t="e">
        <f>IF(Form!#REF!="","",Form!#REF!)</f>
        <v>#REF!</v>
      </c>
      <c r="M212" s="27" t="e">
        <f>VLOOKUP(B212,Table5[],9,FALSE)</f>
        <v>#REF!</v>
      </c>
      <c r="N212" s="26" t="e">
        <f t="shared" si="130"/>
        <v>#REF!</v>
      </c>
      <c r="O212" s="27" t="e">
        <f>VLOOKUP(B212,Table5[],10,FALSE)</f>
        <v>#REF!</v>
      </c>
      <c r="P212" s="27" t="e">
        <f>IF(L212="",NA(),M212+Form!$B$9*O212/1.128)</f>
        <v>#REF!</v>
      </c>
      <c r="Q212" s="27" t="e">
        <f>IF(L212="",NA(),M212-Form!$B$9*O212/1.128)</f>
        <v>#REF!</v>
      </c>
      <c r="R212" s="27" t="e">
        <f t="shared" si="131"/>
        <v>#REF!</v>
      </c>
      <c r="S212" s="26" t="e">
        <f t="shared" si="132"/>
        <v>#REF!</v>
      </c>
      <c r="T212" s="26" t="e">
        <f t="shared" si="133"/>
        <v>#REF!</v>
      </c>
      <c r="U212" s="28" t="e">
        <f>IF(Form!#REF!="","",Form!#REF!)</f>
        <v>#REF!</v>
      </c>
      <c r="V212" s="27" t="e">
        <f>VLOOKUP(B212,Table5[],14,FALSE)</f>
        <v>#REF!</v>
      </c>
      <c r="W212" s="26" t="e">
        <f t="shared" si="134"/>
        <v>#REF!</v>
      </c>
      <c r="X212" s="27" t="e">
        <f>VLOOKUP(B212,Table5[],15,FALSE)</f>
        <v>#REF!</v>
      </c>
      <c r="Y212" s="27" t="e">
        <f>IF(U212="",NA(),V212+Form!$B$9*X212/1.128)</f>
        <v>#REF!</v>
      </c>
      <c r="Z212" s="27" t="e">
        <f>IF(U212="",NA(),V212-Form!$B$9*X212/1.128)</f>
        <v>#REF!</v>
      </c>
      <c r="AA212" s="27" t="e">
        <f t="shared" si="135"/>
        <v>#REF!</v>
      </c>
      <c r="AB212" s="26" t="e">
        <f t="shared" si="136"/>
        <v>#REF!</v>
      </c>
      <c r="AC212" s="26" t="e">
        <f t="shared" si="137"/>
        <v>#REF!</v>
      </c>
      <c r="AD212" s="28" t="e">
        <f>IF(Form!#REF!="","",Form!#REF!)</f>
        <v>#REF!</v>
      </c>
      <c r="AE212" s="27" t="e">
        <f>VLOOKUP(B212,Table5[],19,FALSE)</f>
        <v>#REF!</v>
      </c>
      <c r="AF212" s="26" t="e">
        <f t="shared" si="138"/>
        <v>#REF!</v>
      </c>
      <c r="AG212" s="27" t="e">
        <f>VLOOKUP(B212,Table5[],20,FALSE)</f>
        <v>#REF!</v>
      </c>
      <c r="AH212" s="27" t="e">
        <f>IF(AD212="",NA(),AE212+Form!$B$9*AG212/1.128)</f>
        <v>#REF!</v>
      </c>
      <c r="AI212" s="27" t="e">
        <f>IF(AD212="",NA(),AE212-Form!$B$9*AG212/1.128)</f>
        <v>#REF!</v>
      </c>
      <c r="AJ212" s="27" t="e">
        <f t="shared" si="139"/>
        <v>#REF!</v>
      </c>
      <c r="AK212" s="26" t="e">
        <f t="shared" si="140"/>
        <v>#REF!</v>
      </c>
      <c r="AL212" s="26" t="e">
        <f t="shared" si="141"/>
        <v>#REF!</v>
      </c>
      <c r="AM212" s="28" t="e">
        <f>IF(Form!#REF!="","",Form!#REF!)</f>
        <v>#REF!</v>
      </c>
      <c r="AN212" s="27" t="e">
        <f>VLOOKUP(B212,Table5[],24,FALSE)</f>
        <v>#REF!</v>
      </c>
      <c r="AO212" s="26" t="e">
        <f t="shared" si="142"/>
        <v>#REF!</v>
      </c>
      <c r="AP212" s="27" t="e">
        <f>VLOOKUP(B212,Table5[],25,FALSE)</f>
        <v>#REF!</v>
      </c>
      <c r="AQ212" s="27" t="e">
        <f>IF(AM212="",NA(),AN212+Form!$B$9*AP212/1.128)</f>
        <v>#REF!</v>
      </c>
      <c r="AR212" s="27" t="e">
        <f>IF(AM212="",NA(),AN212-Form!$B$9*AP212/1.128)</f>
        <v>#REF!</v>
      </c>
      <c r="AS212" s="27" t="e">
        <f t="shared" si="143"/>
        <v>#REF!</v>
      </c>
      <c r="AT212" s="26" t="e">
        <f t="shared" si="144"/>
        <v>#REF!</v>
      </c>
      <c r="AU212" s="27" t="e">
        <f>VLOOKUP(B212,Table5[],2,FALSE)</f>
        <v>#REF!</v>
      </c>
      <c r="AV212" s="27" t="e">
        <f>VLOOKUP(B212,Table5[],3,FALSE)</f>
        <v>#REF!</v>
      </c>
      <c r="AW212" s="29" t="e">
        <f>IF(Form!#REF!="","",Form!#REF!)</f>
        <v>#REF!</v>
      </c>
    </row>
    <row r="213" spans="1:49">
      <c r="A213" s="26" t="e">
        <f>IF(Form!#REF!="","",Form!#REF!)</f>
        <v>#REF!</v>
      </c>
      <c r="B213" s="26" t="e">
        <f>IF(Form!#REF!="","",Form!#REF!)</f>
        <v>#REF!</v>
      </c>
      <c r="C213" s="26" t="e">
        <f>IF(Form!#REF!="","",Form!#REF!)</f>
        <v>#REF!</v>
      </c>
      <c r="D213" s="27" t="e">
        <f>VLOOKUP(B213,Table5[],4,FALSE)</f>
        <v>#REF!</v>
      </c>
      <c r="E213" s="26" t="e">
        <f t="shared" si="126"/>
        <v>#REF!</v>
      </c>
      <c r="F213" s="27" t="e">
        <f>VLOOKUP(B213,Table5[],5,FALSE)</f>
        <v>#REF!</v>
      </c>
      <c r="G213" s="27" t="e">
        <f>IF(C213="",NA(),D213+Form!$B$9*F213/1.128)</f>
        <v>#REF!</v>
      </c>
      <c r="H213" s="27" t="e">
        <f>IF(C213="",NA(),D213-Form!$B$9*F213/1.128)</f>
        <v>#REF!</v>
      </c>
      <c r="I213" s="27" t="e">
        <f t="shared" si="127"/>
        <v>#REF!</v>
      </c>
      <c r="J213" s="26" t="e">
        <f t="shared" si="128"/>
        <v>#REF!</v>
      </c>
      <c r="K213" s="26" t="e">
        <f t="shared" si="129"/>
        <v>#REF!</v>
      </c>
      <c r="L213" s="28" t="e">
        <f>IF(Form!#REF!="","",Form!#REF!)</f>
        <v>#REF!</v>
      </c>
      <c r="M213" s="27" t="e">
        <f>VLOOKUP(B213,Table5[],9,FALSE)</f>
        <v>#REF!</v>
      </c>
      <c r="N213" s="26" t="e">
        <f t="shared" si="130"/>
        <v>#REF!</v>
      </c>
      <c r="O213" s="27" t="e">
        <f>VLOOKUP(B213,Table5[],10,FALSE)</f>
        <v>#REF!</v>
      </c>
      <c r="P213" s="27" t="e">
        <f>IF(L213="",NA(),M213+Form!$B$9*O213/1.128)</f>
        <v>#REF!</v>
      </c>
      <c r="Q213" s="27" t="e">
        <f>IF(L213="",NA(),M213-Form!$B$9*O213/1.128)</f>
        <v>#REF!</v>
      </c>
      <c r="R213" s="27" t="e">
        <f t="shared" si="131"/>
        <v>#REF!</v>
      </c>
      <c r="S213" s="26" t="e">
        <f t="shared" si="132"/>
        <v>#REF!</v>
      </c>
      <c r="T213" s="26" t="e">
        <f t="shared" si="133"/>
        <v>#REF!</v>
      </c>
      <c r="U213" s="28" t="e">
        <f>IF(Form!#REF!="","",Form!#REF!)</f>
        <v>#REF!</v>
      </c>
      <c r="V213" s="27" t="e">
        <f>VLOOKUP(B213,Table5[],14,FALSE)</f>
        <v>#REF!</v>
      </c>
      <c r="W213" s="26" t="e">
        <f t="shared" si="134"/>
        <v>#REF!</v>
      </c>
      <c r="X213" s="27" t="e">
        <f>VLOOKUP(B213,Table5[],15,FALSE)</f>
        <v>#REF!</v>
      </c>
      <c r="Y213" s="27" t="e">
        <f>IF(U213="",NA(),V213+Form!$B$9*X213/1.128)</f>
        <v>#REF!</v>
      </c>
      <c r="Z213" s="27" t="e">
        <f>IF(U213="",NA(),V213-Form!$B$9*X213/1.128)</f>
        <v>#REF!</v>
      </c>
      <c r="AA213" s="27" t="e">
        <f t="shared" si="135"/>
        <v>#REF!</v>
      </c>
      <c r="AB213" s="26" t="e">
        <f t="shared" si="136"/>
        <v>#REF!</v>
      </c>
      <c r="AC213" s="26" t="e">
        <f t="shared" si="137"/>
        <v>#REF!</v>
      </c>
      <c r="AD213" s="28" t="e">
        <f>IF(Form!#REF!="","",Form!#REF!)</f>
        <v>#REF!</v>
      </c>
      <c r="AE213" s="27" t="e">
        <f>VLOOKUP(B213,Table5[],19,FALSE)</f>
        <v>#REF!</v>
      </c>
      <c r="AF213" s="26" t="e">
        <f t="shared" si="138"/>
        <v>#REF!</v>
      </c>
      <c r="AG213" s="27" t="e">
        <f>VLOOKUP(B213,Table5[],20,FALSE)</f>
        <v>#REF!</v>
      </c>
      <c r="AH213" s="27" t="e">
        <f>IF(AD213="",NA(),AE213+Form!$B$9*AG213/1.128)</f>
        <v>#REF!</v>
      </c>
      <c r="AI213" s="27" t="e">
        <f>IF(AD213="",NA(),AE213-Form!$B$9*AG213/1.128)</f>
        <v>#REF!</v>
      </c>
      <c r="AJ213" s="27" t="e">
        <f t="shared" si="139"/>
        <v>#REF!</v>
      </c>
      <c r="AK213" s="26" t="e">
        <f t="shared" si="140"/>
        <v>#REF!</v>
      </c>
      <c r="AL213" s="26" t="e">
        <f t="shared" si="141"/>
        <v>#REF!</v>
      </c>
      <c r="AM213" s="28" t="e">
        <f>IF(Form!#REF!="","",Form!#REF!)</f>
        <v>#REF!</v>
      </c>
      <c r="AN213" s="27" t="e">
        <f>VLOOKUP(B213,Table5[],24,FALSE)</f>
        <v>#REF!</v>
      </c>
      <c r="AO213" s="26" t="e">
        <f t="shared" si="142"/>
        <v>#REF!</v>
      </c>
      <c r="AP213" s="27" t="e">
        <f>VLOOKUP(B213,Table5[],25,FALSE)</f>
        <v>#REF!</v>
      </c>
      <c r="AQ213" s="27" t="e">
        <f>IF(AM213="",NA(),AN213+Form!$B$9*AP213/1.128)</f>
        <v>#REF!</v>
      </c>
      <c r="AR213" s="27" t="e">
        <f>IF(AM213="",NA(),AN213-Form!$B$9*AP213/1.128)</f>
        <v>#REF!</v>
      </c>
      <c r="AS213" s="27" t="e">
        <f t="shared" si="143"/>
        <v>#REF!</v>
      </c>
      <c r="AT213" s="26" t="e">
        <f t="shared" si="144"/>
        <v>#REF!</v>
      </c>
      <c r="AU213" s="27" t="e">
        <f>VLOOKUP(B213,Table5[],2,FALSE)</f>
        <v>#REF!</v>
      </c>
      <c r="AV213" s="27" t="e">
        <f>VLOOKUP(B213,Table5[],3,FALSE)</f>
        <v>#REF!</v>
      </c>
      <c r="AW213" s="29" t="e">
        <f>IF(Form!#REF!="","",Form!#REF!)</f>
        <v>#REF!</v>
      </c>
    </row>
    <row r="214" spans="1:49">
      <c r="A214" s="26" t="e">
        <f>IF(Form!#REF!="","",Form!#REF!)</f>
        <v>#REF!</v>
      </c>
      <c r="B214" s="26" t="e">
        <f>IF(Form!#REF!="","",Form!#REF!)</f>
        <v>#REF!</v>
      </c>
      <c r="C214" s="26" t="e">
        <f>IF(Form!#REF!="","",Form!#REF!)</f>
        <v>#REF!</v>
      </c>
      <c r="D214" s="27" t="e">
        <f>VLOOKUP(B214,Table5[],4,FALSE)</f>
        <v>#REF!</v>
      </c>
      <c r="E214" s="26" t="e">
        <f t="shared" si="126"/>
        <v>#REF!</v>
      </c>
      <c r="F214" s="27" t="e">
        <f>VLOOKUP(B214,Table5[],5,FALSE)</f>
        <v>#REF!</v>
      </c>
      <c r="G214" s="27" t="e">
        <f>IF(C214="",NA(),D214+Form!$B$9*F214/1.128)</f>
        <v>#REF!</v>
      </c>
      <c r="H214" s="27" t="e">
        <f>IF(C214="",NA(),D214-Form!$B$9*F214/1.128)</f>
        <v>#REF!</v>
      </c>
      <c r="I214" s="27" t="e">
        <f t="shared" si="127"/>
        <v>#REF!</v>
      </c>
      <c r="J214" s="26" t="e">
        <f t="shared" si="128"/>
        <v>#REF!</v>
      </c>
      <c r="K214" s="26" t="e">
        <f t="shared" si="129"/>
        <v>#REF!</v>
      </c>
      <c r="L214" s="28" t="e">
        <f>IF(Form!#REF!="","",Form!#REF!)</f>
        <v>#REF!</v>
      </c>
      <c r="M214" s="27" t="e">
        <f>VLOOKUP(B214,Table5[],9,FALSE)</f>
        <v>#REF!</v>
      </c>
      <c r="N214" s="26" t="e">
        <f t="shared" si="130"/>
        <v>#REF!</v>
      </c>
      <c r="O214" s="27" t="e">
        <f>VLOOKUP(B214,Table5[],10,FALSE)</f>
        <v>#REF!</v>
      </c>
      <c r="P214" s="27" t="e">
        <f>IF(L214="",NA(),M214+Form!$B$9*O214/1.128)</f>
        <v>#REF!</v>
      </c>
      <c r="Q214" s="27" t="e">
        <f>IF(L214="",NA(),M214-Form!$B$9*O214/1.128)</f>
        <v>#REF!</v>
      </c>
      <c r="R214" s="27" t="e">
        <f t="shared" si="131"/>
        <v>#REF!</v>
      </c>
      <c r="S214" s="26" t="e">
        <f t="shared" si="132"/>
        <v>#REF!</v>
      </c>
      <c r="T214" s="26" t="e">
        <f t="shared" si="133"/>
        <v>#REF!</v>
      </c>
      <c r="U214" s="28" t="e">
        <f>IF(Form!#REF!="","",Form!#REF!)</f>
        <v>#REF!</v>
      </c>
      <c r="V214" s="27" t="e">
        <f>VLOOKUP(B214,Table5[],14,FALSE)</f>
        <v>#REF!</v>
      </c>
      <c r="W214" s="26" t="e">
        <f t="shared" si="134"/>
        <v>#REF!</v>
      </c>
      <c r="X214" s="27" t="e">
        <f>VLOOKUP(B214,Table5[],15,FALSE)</f>
        <v>#REF!</v>
      </c>
      <c r="Y214" s="27" t="e">
        <f>IF(U214="",NA(),V214+Form!$B$9*X214/1.128)</f>
        <v>#REF!</v>
      </c>
      <c r="Z214" s="27" t="e">
        <f>IF(U214="",NA(),V214-Form!$B$9*X214/1.128)</f>
        <v>#REF!</v>
      </c>
      <c r="AA214" s="27" t="e">
        <f t="shared" si="135"/>
        <v>#REF!</v>
      </c>
      <c r="AB214" s="26" t="e">
        <f t="shared" si="136"/>
        <v>#REF!</v>
      </c>
      <c r="AC214" s="26" t="e">
        <f t="shared" si="137"/>
        <v>#REF!</v>
      </c>
      <c r="AD214" s="28" t="e">
        <f>IF(Form!#REF!="","",Form!#REF!)</f>
        <v>#REF!</v>
      </c>
      <c r="AE214" s="27" t="e">
        <f>VLOOKUP(B214,Table5[],19,FALSE)</f>
        <v>#REF!</v>
      </c>
      <c r="AF214" s="26" t="e">
        <f t="shared" si="138"/>
        <v>#REF!</v>
      </c>
      <c r="AG214" s="27" t="e">
        <f>VLOOKUP(B214,Table5[],20,FALSE)</f>
        <v>#REF!</v>
      </c>
      <c r="AH214" s="27" t="e">
        <f>IF(AD214="",NA(),AE214+Form!$B$9*AG214/1.128)</f>
        <v>#REF!</v>
      </c>
      <c r="AI214" s="27" t="e">
        <f>IF(AD214="",NA(),AE214-Form!$B$9*AG214/1.128)</f>
        <v>#REF!</v>
      </c>
      <c r="AJ214" s="27" t="e">
        <f t="shared" si="139"/>
        <v>#REF!</v>
      </c>
      <c r="AK214" s="26" t="e">
        <f t="shared" si="140"/>
        <v>#REF!</v>
      </c>
      <c r="AL214" s="26" t="e">
        <f t="shared" si="141"/>
        <v>#REF!</v>
      </c>
      <c r="AM214" s="28" t="e">
        <f>IF(Form!#REF!="","",Form!#REF!)</f>
        <v>#REF!</v>
      </c>
      <c r="AN214" s="27" t="e">
        <f>VLOOKUP(B214,Table5[],24,FALSE)</f>
        <v>#REF!</v>
      </c>
      <c r="AO214" s="26" t="e">
        <f t="shared" si="142"/>
        <v>#REF!</v>
      </c>
      <c r="AP214" s="27" t="e">
        <f>VLOOKUP(B214,Table5[],25,FALSE)</f>
        <v>#REF!</v>
      </c>
      <c r="AQ214" s="27" t="e">
        <f>IF(AM214="",NA(),AN214+Form!$B$9*AP214/1.128)</f>
        <v>#REF!</v>
      </c>
      <c r="AR214" s="27" t="e">
        <f>IF(AM214="",NA(),AN214-Form!$B$9*AP214/1.128)</f>
        <v>#REF!</v>
      </c>
      <c r="AS214" s="27" t="e">
        <f t="shared" si="143"/>
        <v>#REF!</v>
      </c>
      <c r="AT214" s="26" t="e">
        <f t="shared" si="144"/>
        <v>#REF!</v>
      </c>
      <c r="AU214" s="27" t="e">
        <f>VLOOKUP(B214,Table5[],2,FALSE)</f>
        <v>#REF!</v>
      </c>
      <c r="AV214" s="27" t="e">
        <f>VLOOKUP(B214,Table5[],3,FALSE)</f>
        <v>#REF!</v>
      </c>
      <c r="AW214" s="29" t="e">
        <f>IF(Form!#REF!="","",Form!#REF!)</f>
        <v>#REF!</v>
      </c>
    </row>
    <row r="215" spans="1:49">
      <c r="A215" s="26" t="e">
        <f>IF(Form!#REF!="","",Form!#REF!)</f>
        <v>#REF!</v>
      </c>
      <c r="B215" s="26" t="e">
        <f>IF(Form!#REF!="","",Form!#REF!)</f>
        <v>#REF!</v>
      </c>
      <c r="C215" s="26" t="e">
        <f>IF(Form!#REF!="","",Form!#REF!)</f>
        <v>#REF!</v>
      </c>
      <c r="D215" s="27" t="e">
        <f>VLOOKUP(B215,Table5[],4,FALSE)</f>
        <v>#REF!</v>
      </c>
      <c r="E215" s="26" t="e">
        <f t="shared" si="126"/>
        <v>#REF!</v>
      </c>
      <c r="F215" s="27" t="e">
        <f>VLOOKUP(B215,Table5[],5,FALSE)</f>
        <v>#REF!</v>
      </c>
      <c r="G215" s="27" t="e">
        <f>IF(C215="",NA(),D215+Form!$B$9*F215/1.128)</f>
        <v>#REF!</v>
      </c>
      <c r="H215" s="27" t="e">
        <f>IF(C215="",NA(),D215-Form!$B$9*F215/1.128)</f>
        <v>#REF!</v>
      </c>
      <c r="I215" s="27" t="e">
        <f t="shared" si="127"/>
        <v>#REF!</v>
      </c>
      <c r="J215" s="26" t="e">
        <f t="shared" si="128"/>
        <v>#REF!</v>
      </c>
      <c r="K215" s="26" t="e">
        <f t="shared" si="129"/>
        <v>#REF!</v>
      </c>
      <c r="L215" s="28" t="e">
        <f>IF(Form!#REF!="","",Form!#REF!)</f>
        <v>#REF!</v>
      </c>
      <c r="M215" s="27" t="e">
        <f>VLOOKUP(B215,Table5[],9,FALSE)</f>
        <v>#REF!</v>
      </c>
      <c r="N215" s="26" t="e">
        <f t="shared" si="130"/>
        <v>#REF!</v>
      </c>
      <c r="O215" s="27" t="e">
        <f>VLOOKUP(B215,Table5[],10,FALSE)</f>
        <v>#REF!</v>
      </c>
      <c r="P215" s="27" t="e">
        <f>IF(L215="",NA(),M215+Form!$B$9*O215/1.128)</f>
        <v>#REF!</v>
      </c>
      <c r="Q215" s="27" t="e">
        <f>IF(L215="",NA(),M215-Form!$B$9*O215/1.128)</f>
        <v>#REF!</v>
      </c>
      <c r="R215" s="27" t="e">
        <f t="shared" si="131"/>
        <v>#REF!</v>
      </c>
      <c r="S215" s="26" t="e">
        <f t="shared" si="132"/>
        <v>#REF!</v>
      </c>
      <c r="T215" s="26" t="e">
        <f t="shared" si="133"/>
        <v>#REF!</v>
      </c>
      <c r="U215" s="28" t="e">
        <f>IF(Form!#REF!="","",Form!#REF!)</f>
        <v>#REF!</v>
      </c>
      <c r="V215" s="27" t="e">
        <f>VLOOKUP(B215,Table5[],14,FALSE)</f>
        <v>#REF!</v>
      </c>
      <c r="W215" s="26" t="e">
        <f t="shared" si="134"/>
        <v>#REF!</v>
      </c>
      <c r="X215" s="27" t="e">
        <f>VLOOKUP(B215,Table5[],15,FALSE)</f>
        <v>#REF!</v>
      </c>
      <c r="Y215" s="27" t="e">
        <f>IF(U215="",NA(),V215+Form!$B$9*X215/1.128)</f>
        <v>#REF!</v>
      </c>
      <c r="Z215" s="27" t="e">
        <f>IF(U215="",NA(),V215-Form!$B$9*X215/1.128)</f>
        <v>#REF!</v>
      </c>
      <c r="AA215" s="27" t="e">
        <f t="shared" si="135"/>
        <v>#REF!</v>
      </c>
      <c r="AB215" s="26" t="e">
        <f t="shared" si="136"/>
        <v>#REF!</v>
      </c>
      <c r="AC215" s="26" t="e">
        <f t="shared" si="137"/>
        <v>#REF!</v>
      </c>
      <c r="AD215" s="28" t="e">
        <f>IF(Form!#REF!="","",Form!#REF!)</f>
        <v>#REF!</v>
      </c>
      <c r="AE215" s="27" t="e">
        <f>VLOOKUP(B215,Table5[],19,FALSE)</f>
        <v>#REF!</v>
      </c>
      <c r="AF215" s="26" t="e">
        <f t="shared" si="138"/>
        <v>#REF!</v>
      </c>
      <c r="AG215" s="27" t="e">
        <f>VLOOKUP(B215,Table5[],20,FALSE)</f>
        <v>#REF!</v>
      </c>
      <c r="AH215" s="27" t="e">
        <f>IF(AD215="",NA(),AE215+Form!$B$9*AG215/1.128)</f>
        <v>#REF!</v>
      </c>
      <c r="AI215" s="27" t="e">
        <f>IF(AD215="",NA(),AE215-Form!$B$9*AG215/1.128)</f>
        <v>#REF!</v>
      </c>
      <c r="AJ215" s="27" t="e">
        <f t="shared" si="139"/>
        <v>#REF!</v>
      </c>
      <c r="AK215" s="26" t="e">
        <f t="shared" si="140"/>
        <v>#REF!</v>
      </c>
      <c r="AL215" s="26" t="e">
        <f t="shared" si="141"/>
        <v>#REF!</v>
      </c>
      <c r="AM215" s="28" t="e">
        <f>IF(Form!#REF!="","",Form!#REF!)</f>
        <v>#REF!</v>
      </c>
      <c r="AN215" s="27" t="e">
        <f>VLOOKUP(B215,Table5[],24,FALSE)</f>
        <v>#REF!</v>
      </c>
      <c r="AO215" s="26" t="e">
        <f t="shared" si="142"/>
        <v>#REF!</v>
      </c>
      <c r="AP215" s="27" t="e">
        <f>VLOOKUP(B215,Table5[],25,FALSE)</f>
        <v>#REF!</v>
      </c>
      <c r="AQ215" s="27" t="e">
        <f>IF(AM215="",NA(),AN215+Form!$B$9*AP215/1.128)</f>
        <v>#REF!</v>
      </c>
      <c r="AR215" s="27" t="e">
        <f>IF(AM215="",NA(),AN215-Form!$B$9*AP215/1.128)</f>
        <v>#REF!</v>
      </c>
      <c r="AS215" s="27" t="e">
        <f t="shared" si="143"/>
        <v>#REF!</v>
      </c>
      <c r="AT215" s="26" t="e">
        <f t="shared" si="144"/>
        <v>#REF!</v>
      </c>
      <c r="AU215" s="27" t="e">
        <f>VLOOKUP(B215,Table5[],2,FALSE)</f>
        <v>#REF!</v>
      </c>
      <c r="AV215" s="27" t="e">
        <f>VLOOKUP(B215,Table5[],3,FALSE)</f>
        <v>#REF!</v>
      </c>
      <c r="AW215" s="29" t="e">
        <f>IF(Form!#REF!="","",Form!#REF!)</f>
        <v>#REF!</v>
      </c>
    </row>
    <row r="216" spans="1:49">
      <c r="A216" s="26" t="e">
        <f>IF(Form!#REF!="","",Form!#REF!)</f>
        <v>#REF!</v>
      </c>
      <c r="B216" s="26" t="e">
        <f>IF(Form!#REF!="","",Form!#REF!)</f>
        <v>#REF!</v>
      </c>
      <c r="C216" s="26" t="e">
        <f>IF(Form!#REF!="","",Form!#REF!)</f>
        <v>#REF!</v>
      </c>
      <c r="D216" s="27" t="e">
        <f>VLOOKUP(B216,Table5[],4,FALSE)</f>
        <v>#REF!</v>
      </c>
      <c r="E216" s="26" t="e">
        <f t="shared" si="126"/>
        <v>#REF!</v>
      </c>
      <c r="F216" s="27" t="e">
        <f>VLOOKUP(B216,Table5[],5,FALSE)</f>
        <v>#REF!</v>
      </c>
      <c r="G216" s="27" t="e">
        <f>IF(C216="",NA(),D216+Form!$B$9*F216/1.128)</f>
        <v>#REF!</v>
      </c>
      <c r="H216" s="27" t="e">
        <f>IF(C216="",NA(),D216-Form!$B$9*F216/1.128)</f>
        <v>#REF!</v>
      </c>
      <c r="I216" s="27" t="e">
        <f t="shared" si="127"/>
        <v>#REF!</v>
      </c>
      <c r="J216" s="26" t="e">
        <f t="shared" si="128"/>
        <v>#REF!</v>
      </c>
      <c r="K216" s="26" t="e">
        <f t="shared" si="129"/>
        <v>#REF!</v>
      </c>
      <c r="L216" s="28" t="e">
        <f>IF(Form!#REF!="","",Form!#REF!)</f>
        <v>#REF!</v>
      </c>
      <c r="M216" s="27" t="e">
        <f>VLOOKUP(B216,Table5[],9,FALSE)</f>
        <v>#REF!</v>
      </c>
      <c r="N216" s="26" t="e">
        <f t="shared" si="130"/>
        <v>#REF!</v>
      </c>
      <c r="O216" s="27" t="e">
        <f>VLOOKUP(B216,Table5[],10,FALSE)</f>
        <v>#REF!</v>
      </c>
      <c r="P216" s="27" t="e">
        <f>IF(L216="",NA(),M216+Form!$B$9*O216/1.128)</f>
        <v>#REF!</v>
      </c>
      <c r="Q216" s="27" t="e">
        <f>IF(L216="",NA(),M216-Form!$B$9*O216/1.128)</f>
        <v>#REF!</v>
      </c>
      <c r="R216" s="27" t="e">
        <f t="shared" si="131"/>
        <v>#REF!</v>
      </c>
      <c r="S216" s="26" t="e">
        <f t="shared" si="132"/>
        <v>#REF!</v>
      </c>
      <c r="T216" s="26" t="e">
        <f t="shared" si="133"/>
        <v>#REF!</v>
      </c>
      <c r="U216" s="28" t="e">
        <f>IF(Form!#REF!="","",Form!#REF!)</f>
        <v>#REF!</v>
      </c>
      <c r="V216" s="27" t="e">
        <f>VLOOKUP(B216,Table5[],14,FALSE)</f>
        <v>#REF!</v>
      </c>
      <c r="W216" s="26" t="e">
        <f t="shared" si="134"/>
        <v>#REF!</v>
      </c>
      <c r="X216" s="27" t="e">
        <f>VLOOKUP(B216,Table5[],15,FALSE)</f>
        <v>#REF!</v>
      </c>
      <c r="Y216" s="27" t="e">
        <f>IF(U216="",NA(),V216+Form!$B$9*X216/1.128)</f>
        <v>#REF!</v>
      </c>
      <c r="Z216" s="27" t="e">
        <f>IF(U216="",NA(),V216-Form!$B$9*X216/1.128)</f>
        <v>#REF!</v>
      </c>
      <c r="AA216" s="27" t="e">
        <f t="shared" si="135"/>
        <v>#REF!</v>
      </c>
      <c r="AB216" s="26" t="e">
        <f t="shared" si="136"/>
        <v>#REF!</v>
      </c>
      <c r="AC216" s="26" t="e">
        <f t="shared" si="137"/>
        <v>#REF!</v>
      </c>
      <c r="AD216" s="28" t="e">
        <f>IF(Form!#REF!="","",Form!#REF!)</f>
        <v>#REF!</v>
      </c>
      <c r="AE216" s="27" t="e">
        <f>VLOOKUP(B216,Table5[],19,FALSE)</f>
        <v>#REF!</v>
      </c>
      <c r="AF216" s="26" t="e">
        <f t="shared" si="138"/>
        <v>#REF!</v>
      </c>
      <c r="AG216" s="27" t="e">
        <f>VLOOKUP(B216,Table5[],20,FALSE)</f>
        <v>#REF!</v>
      </c>
      <c r="AH216" s="27" t="e">
        <f>IF(AD216="",NA(),AE216+Form!$B$9*AG216/1.128)</f>
        <v>#REF!</v>
      </c>
      <c r="AI216" s="27" t="e">
        <f>IF(AD216="",NA(),AE216-Form!$B$9*AG216/1.128)</f>
        <v>#REF!</v>
      </c>
      <c r="AJ216" s="27" t="e">
        <f t="shared" si="139"/>
        <v>#REF!</v>
      </c>
      <c r="AK216" s="26" t="e">
        <f t="shared" si="140"/>
        <v>#REF!</v>
      </c>
      <c r="AL216" s="26" t="e">
        <f t="shared" si="141"/>
        <v>#REF!</v>
      </c>
      <c r="AM216" s="28" t="e">
        <f>IF(Form!#REF!="","",Form!#REF!)</f>
        <v>#REF!</v>
      </c>
      <c r="AN216" s="27" t="e">
        <f>VLOOKUP(B216,Table5[],24,FALSE)</f>
        <v>#REF!</v>
      </c>
      <c r="AO216" s="26" t="e">
        <f t="shared" si="142"/>
        <v>#REF!</v>
      </c>
      <c r="AP216" s="27" t="e">
        <f>VLOOKUP(B216,Table5[],25,FALSE)</f>
        <v>#REF!</v>
      </c>
      <c r="AQ216" s="27" t="e">
        <f>IF(AM216="",NA(),AN216+Form!$B$9*AP216/1.128)</f>
        <v>#REF!</v>
      </c>
      <c r="AR216" s="27" t="e">
        <f>IF(AM216="",NA(),AN216-Form!$B$9*AP216/1.128)</f>
        <v>#REF!</v>
      </c>
      <c r="AS216" s="27" t="e">
        <f t="shared" si="143"/>
        <v>#REF!</v>
      </c>
      <c r="AT216" s="26" t="e">
        <f t="shared" si="144"/>
        <v>#REF!</v>
      </c>
      <c r="AU216" s="27" t="e">
        <f>VLOOKUP(B216,Table5[],2,FALSE)</f>
        <v>#REF!</v>
      </c>
      <c r="AV216" s="27" t="e">
        <f>VLOOKUP(B216,Table5[],3,FALSE)</f>
        <v>#REF!</v>
      </c>
      <c r="AW216" s="29" t="e">
        <f>IF(Form!#REF!="","",Form!#REF!)</f>
        <v>#REF!</v>
      </c>
    </row>
    <row r="217" spans="1:49">
      <c r="A217" s="26" t="e">
        <f>IF(Form!#REF!="","",Form!#REF!)</f>
        <v>#REF!</v>
      </c>
      <c r="B217" s="26" t="e">
        <f>IF(Form!#REF!="","",Form!#REF!)</f>
        <v>#REF!</v>
      </c>
      <c r="C217" s="26" t="e">
        <f>IF(Form!#REF!="","",Form!#REF!)</f>
        <v>#REF!</v>
      </c>
      <c r="D217" s="27" t="e">
        <f>VLOOKUP(B217,Table5[],4,FALSE)</f>
        <v>#REF!</v>
      </c>
      <c r="E217" s="26" t="e">
        <f t="shared" si="126"/>
        <v>#REF!</v>
      </c>
      <c r="F217" s="27" t="e">
        <f>VLOOKUP(B217,Table5[],5,FALSE)</f>
        <v>#REF!</v>
      </c>
      <c r="G217" s="27" t="e">
        <f>IF(C217="",NA(),D217+Form!$B$9*F217/1.128)</f>
        <v>#REF!</v>
      </c>
      <c r="H217" s="27" t="e">
        <f>IF(C217="",NA(),D217-Form!$B$9*F217/1.128)</f>
        <v>#REF!</v>
      </c>
      <c r="I217" s="27" t="e">
        <f t="shared" si="127"/>
        <v>#REF!</v>
      </c>
      <c r="J217" s="26" t="e">
        <f t="shared" si="128"/>
        <v>#REF!</v>
      </c>
      <c r="K217" s="26" t="e">
        <f t="shared" si="129"/>
        <v>#REF!</v>
      </c>
      <c r="L217" s="28" t="e">
        <f>IF(Form!#REF!="","",Form!#REF!)</f>
        <v>#REF!</v>
      </c>
      <c r="M217" s="27" t="e">
        <f>VLOOKUP(B217,Table5[],9,FALSE)</f>
        <v>#REF!</v>
      </c>
      <c r="N217" s="26" t="e">
        <f t="shared" si="130"/>
        <v>#REF!</v>
      </c>
      <c r="O217" s="27" t="e">
        <f>VLOOKUP(B217,Table5[],10,FALSE)</f>
        <v>#REF!</v>
      </c>
      <c r="P217" s="27" t="e">
        <f>IF(L217="",NA(),M217+Form!$B$9*O217/1.128)</f>
        <v>#REF!</v>
      </c>
      <c r="Q217" s="27" t="e">
        <f>IF(L217="",NA(),M217-Form!$B$9*O217/1.128)</f>
        <v>#REF!</v>
      </c>
      <c r="R217" s="27" t="e">
        <f t="shared" si="131"/>
        <v>#REF!</v>
      </c>
      <c r="S217" s="26" t="e">
        <f t="shared" si="132"/>
        <v>#REF!</v>
      </c>
      <c r="T217" s="26" t="e">
        <f t="shared" si="133"/>
        <v>#REF!</v>
      </c>
      <c r="U217" s="28" t="e">
        <f>IF(Form!#REF!="","",Form!#REF!)</f>
        <v>#REF!</v>
      </c>
      <c r="V217" s="27" t="e">
        <f>VLOOKUP(B217,Table5[],14,FALSE)</f>
        <v>#REF!</v>
      </c>
      <c r="W217" s="26" t="e">
        <f t="shared" si="134"/>
        <v>#REF!</v>
      </c>
      <c r="X217" s="27" t="e">
        <f>VLOOKUP(B217,Table5[],15,FALSE)</f>
        <v>#REF!</v>
      </c>
      <c r="Y217" s="27" t="e">
        <f>IF(U217="",NA(),V217+Form!$B$9*X217/1.128)</f>
        <v>#REF!</v>
      </c>
      <c r="Z217" s="27" t="e">
        <f>IF(U217="",NA(),V217-Form!$B$9*X217/1.128)</f>
        <v>#REF!</v>
      </c>
      <c r="AA217" s="27" t="e">
        <f t="shared" si="135"/>
        <v>#REF!</v>
      </c>
      <c r="AB217" s="26" t="e">
        <f t="shared" si="136"/>
        <v>#REF!</v>
      </c>
      <c r="AC217" s="26" t="e">
        <f t="shared" si="137"/>
        <v>#REF!</v>
      </c>
      <c r="AD217" s="28" t="e">
        <f>IF(Form!#REF!="","",Form!#REF!)</f>
        <v>#REF!</v>
      </c>
      <c r="AE217" s="27" t="e">
        <f>VLOOKUP(B217,Table5[],19,FALSE)</f>
        <v>#REF!</v>
      </c>
      <c r="AF217" s="26" t="e">
        <f t="shared" si="138"/>
        <v>#REF!</v>
      </c>
      <c r="AG217" s="27" t="e">
        <f>VLOOKUP(B217,Table5[],20,FALSE)</f>
        <v>#REF!</v>
      </c>
      <c r="AH217" s="27" t="e">
        <f>IF(AD217="",NA(),AE217+Form!$B$9*AG217/1.128)</f>
        <v>#REF!</v>
      </c>
      <c r="AI217" s="27" t="e">
        <f>IF(AD217="",NA(),AE217-Form!$B$9*AG217/1.128)</f>
        <v>#REF!</v>
      </c>
      <c r="AJ217" s="27" t="e">
        <f t="shared" si="139"/>
        <v>#REF!</v>
      </c>
      <c r="AK217" s="26" t="e">
        <f t="shared" si="140"/>
        <v>#REF!</v>
      </c>
      <c r="AL217" s="26" t="e">
        <f t="shared" si="141"/>
        <v>#REF!</v>
      </c>
      <c r="AM217" s="28" t="e">
        <f>IF(Form!#REF!="","",Form!#REF!)</f>
        <v>#REF!</v>
      </c>
      <c r="AN217" s="27" t="e">
        <f>VLOOKUP(B217,Table5[],24,FALSE)</f>
        <v>#REF!</v>
      </c>
      <c r="AO217" s="26" t="e">
        <f t="shared" si="142"/>
        <v>#REF!</v>
      </c>
      <c r="AP217" s="27" t="e">
        <f>VLOOKUP(B217,Table5[],25,FALSE)</f>
        <v>#REF!</v>
      </c>
      <c r="AQ217" s="27" t="e">
        <f>IF(AM217="",NA(),AN217+Form!$B$9*AP217/1.128)</f>
        <v>#REF!</v>
      </c>
      <c r="AR217" s="27" t="e">
        <f>IF(AM217="",NA(),AN217-Form!$B$9*AP217/1.128)</f>
        <v>#REF!</v>
      </c>
      <c r="AS217" s="27" t="e">
        <f t="shared" si="143"/>
        <v>#REF!</v>
      </c>
      <c r="AT217" s="26" t="e">
        <f t="shared" si="144"/>
        <v>#REF!</v>
      </c>
      <c r="AU217" s="27" t="e">
        <f>VLOOKUP(B217,Table5[],2,FALSE)</f>
        <v>#REF!</v>
      </c>
      <c r="AV217" s="27" t="e">
        <f>VLOOKUP(B217,Table5[],3,FALSE)</f>
        <v>#REF!</v>
      </c>
      <c r="AW217" s="29" t="e">
        <f>IF(Form!#REF!="","",Form!#REF!)</f>
        <v>#REF!</v>
      </c>
    </row>
    <row r="218" spans="1:49">
      <c r="A218" s="26" t="e">
        <f>IF(Form!#REF!="","",Form!#REF!)</f>
        <v>#REF!</v>
      </c>
      <c r="B218" s="26" t="e">
        <f>IF(Form!#REF!="","",Form!#REF!)</f>
        <v>#REF!</v>
      </c>
      <c r="C218" s="26" t="e">
        <f>IF(Form!#REF!="","",Form!#REF!)</f>
        <v>#REF!</v>
      </c>
      <c r="D218" s="27" t="e">
        <f>VLOOKUP(B218,Table5[],4,FALSE)</f>
        <v>#REF!</v>
      </c>
      <c r="E218" s="26" t="e">
        <f t="shared" si="126"/>
        <v>#REF!</v>
      </c>
      <c r="F218" s="27" t="e">
        <f>VLOOKUP(B218,Table5[],5,FALSE)</f>
        <v>#REF!</v>
      </c>
      <c r="G218" s="27" t="e">
        <f>IF(C218="",NA(),D218+Form!$B$9*F218/1.128)</f>
        <v>#REF!</v>
      </c>
      <c r="H218" s="27" t="e">
        <f>IF(C218="",NA(),D218-Form!$B$9*F218/1.128)</f>
        <v>#REF!</v>
      </c>
      <c r="I218" s="27" t="e">
        <f t="shared" si="127"/>
        <v>#REF!</v>
      </c>
      <c r="J218" s="26" t="e">
        <f t="shared" si="128"/>
        <v>#REF!</v>
      </c>
      <c r="K218" s="26" t="e">
        <f t="shared" si="129"/>
        <v>#REF!</v>
      </c>
      <c r="L218" s="28" t="e">
        <f>IF(Form!#REF!="","",Form!#REF!)</f>
        <v>#REF!</v>
      </c>
      <c r="M218" s="27" t="e">
        <f>VLOOKUP(B218,Table5[],9,FALSE)</f>
        <v>#REF!</v>
      </c>
      <c r="N218" s="26" t="e">
        <f t="shared" si="130"/>
        <v>#REF!</v>
      </c>
      <c r="O218" s="27" t="e">
        <f>VLOOKUP(B218,Table5[],10,FALSE)</f>
        <v>#REF!</v>
      </c>
      <c r="P218" s="27" t="e">
        <f>IF(L218="",NA(),M218+Form!$B$9*O218/1.128)</f>
        <v>#REF!</v>
      </c>
      <c r="Q218" s="27" t="e">
        <f>IF(L218="",NA(),M218-Form!$B$9*O218/1.128)</f>
        <v>#REF!</v>
      </c>
      <c r="R218" s="27" t="e">
        <f t="shared" si="131"/>
        <v>#REF!</v>
      </c>
      <c r="S218" s="26" t="e">
        <f t="shared" si="132"/>
        <v>#REF!</v>
      </c>
      <c r="T218" s="26" t="e">
        <f t="shared" si="133"/>
        <v>#REF!</v>
      </c>
      <c r="U218" s="28" t="e">
        <f>IF(Form!#REF!="","",Form!#REF!)</f>
        <v>#REF!</v>
      </c>
      <c r="V218" s="27" t="e">
        <f>VLOOKUP(B218,Table5[],14,FALSE)</f>
        <v>#REF!</v>
      </c>
      <c r="W218" s="26" t="e">
        <f t="shared" si="134"/>
        <v>#REF!</v>
      </c>
      <c r="X218" s="27" t="e">
        <f>VLOOKUP(B218,Table5[],15,FALSE)</f>
        <v>#REF!</v>
      </c>
      <c r="Y218" s="27" t="e">
        <f>IF(U218="",NA(),V218+Form!$B$9*X218/1.128)</f>
        <v>#REF!</v>
      </c>
      <c r="Z218" s="27" t="e">
        <f>IF(U218="",NA(),V218-Form!$B$9*X218/1.128)</f>
        <v>#REF!</v>
      </c>
      <c r="AA218" s="27" t="e">
        <f t="shared" si="135"/>
        <v>#REF!</v>
      </c>
      <c r="AB218" s="26" t="e">
        <f t="shared" si="136"/>
        <v>#REF!</v>
      </c>
      <c r="AC218" s="26" t="e">
        <f t="shared" si="137"/>
        <v>#REF!</v>
      </c>
      <c r="AD218" s="28" t="e">
        <f>IF(Form!#REF!="","",Form!#REF!)</f>
        <v>#REF!</v>
      </c>
      <c r="AE218" s="27" t="e">
        <f>VLOOKUP(B218,Table5[],19,FALSE)</f>
        <v>#REF!</v>
      </c>
      <c r="AF218" s="26" t="e">
        <f t="shared" si="138"/>
        <v>#REF!</v>
      </c>
      <c r="AG218" s="27" t="e">
        <f>VLOOKUP(B218,Table5[],20,FALSE)</f>
        <v>#REF!</v>
      </c>
      <c r="AH218" s="27" t="e">
        <f>IF(AD218="",NA(),AE218+Form!$B$9*AG218/1.128)</f>
        <v>#REF!</v>
      </c>
      <c r="AI218" s="27" t="e">
        <f>IF(AD218="",NA(),AE218-Form!$B$9*AG218/1.128)</f>
        <v>#REF!</v>
      </c>
      <c r="AJ218" s="27" t="e">
        <f t="shared" si="139"/>
        <v>#REF!</v>
      </c>
      <c r="AK218" s="26" t="e">
        <f t="shared" si="140"/>
        <v>#REF!</v>
      </c>
      <c r="AL218" s="26" t="e">
        <f t="shared" si="141"/>
        <v>#REF!</v>
      </c>
      <c r="AM218" s="28" t="e">
        <f>IF(Form!#REF!="","",Form!#REF!)</f>
        <v>#REF!</v>
      </c>
      <c r="AN218" s="27" t="e">
        <f>VLOOKUP(B218,Table5[],24,FALSE)</f>
        <v>#REF!</v>
      </c>
      <c r="AO218" s="26" t="e">
        <f t="shared" si="142"/>
        <v>#REF!</v>
      </c>
      <c r="AP218" s="27" t="e">
        <f>VLOOKUP(B218,Table5[],25,FALSE)</f>
        <v>#REF!</v>
      </c>
      <c r="AQ218" s="27" t="e">
        <f>IF(AM218="",NA(),AN218+Form!$B$9*AP218/1.128)</f>
        <v>#REF!</v>
      </c>
      <c r="AR218" s="27" t="e">
        <f>IF(AM218="",NA(),AN218-Form!$B$9*AP218/1.128)</f>
        <v>#REF!</v>
      </c>
      <c r="AS218" s="27" t="e">
        <f t="shared" si="143"/>
        <v>#REF!</v>
      </c>
      <c r="AT218" s="26" t="e">
        <f t="shared" si="144"/>
        <v>#REF!</v>
      </c>
      <c r="AU218" s="27" t="e">
        <f>VLOOKUP(B218,Table5[],2,FALSE)</f>
        <v>#REF!</v>
      </c>
      <c r="AV218" s="27" t="e">
        <f>VLOOKUP(B218,Table5[],3,FALSE)</f>
        <v>#REF!</v>
      </c>
      <c r="AW218" s="29" t="e">
        <f>IF(Form!#REF!="","",Form!#REF!)</f>
        <v>#REF!</v>
      </c>
    </row>
    <row r="219" spans="1:49">
      <c r="A219" s="26" t="e">
        <f>IF(Form!#REF!="","",Form!#REF!)</f>
        <v>#REF!</v>
      </c>
      <c r="B219" s="26" t="e">
        <f>IF(Form!#REF!="","",Form!#REF!)</f>
        <v>#REF!</v>
      </c>
      <c r="C219" s="26" t="e">
        <f>IF(Form!#REF!="","",Form!#REF!)</f>
        <v>#REF!</v>
      </c>
      <c r="D219" s="27" t="e">
        <f>VLOOKUP(B219,Table5[],4,FALSE)</f>
        <v>#REF!</v>
      </c>
      <c r="E219" s="26" t="e">
        <f t="shared" si="126"/>
        <v>#REF!</v>
      </c>
      <c r="F219" s="27" t="e">
        <f>VLOOKUP(B219,Table5[],5,FALSE)</f>
        <v>#REF!</v>
      </c>
      <c r="G219" s="27" t="e">
        <f>IF(C219="",NA(),D219+Form!$B$9*F219/1.128)</f>
        <v>#REF!</v>
      </c>
      <c r="H219" s="27" t="e">
        <f>IF(C219="",NA(),D219-Form!$B$9*F219/1.128)</f>
        <v>#REF!</v>
      </c>
      <c r="I219" s="27" t="e">
        <f t="shared" si="127"/>
        <v>#REF!</v>
      </c>
      <c r="J219" s="26" t="e">
        <f t="shared" si="128"/>
        <v>#REF!</v>
      </c>
      <c r="K219" s="26" t="e">
        <f t="shared" si="129"/>
        <v>#REF!</v>
      </c>
      <c r="L219" s="28" t="e">
        <f>IF(Form!#REF!="","",Form!#REF!)</f>
        <v>#REF!</v>
      </c>
      <c r="M219" s="27" t="e">
        <f>VLOOKUP(B219,Table5[],9,FALSE)</f>
        <v>#REF!</v>
      </c>
      <c r="N219" s="26" t="e">
        <f t="shared" si="130"/>
        <v>#REF!</v>
      </c>
      <c r="O219" s="27" t="e">
        <f>VLOOKUP(B219,Table5[],10,FALSE)</f>
        <v>#REF!</v>
      </c>
      <c r="P219" s="27" t="e">
        <f>IF(L219="",NA(),M219+Form!$B$9*O219/1.128)</f>
        <v>#REF!</v>
      </c>
      <c r="Q219" s="27" t="e">
        <f>IF(L219="",NA(),M219-Form!$B$9*O219/1.128)</f>
        <v>#REF!</v>
      </c>
      <c r="R219" s="27" t="e">
        <f t="shared" si="131"/>
        <v>#REF!</v>
      </c>
      <c r="S219" s="26" t="e">
        <f t="shared" si="132"/>
        <v>#REF!</v>
      </c>
      <c r="T219" s="26" t="e">
        <f t="shared" si="133"/>
        <v>#REF!</v>
      </c>
      <c r="U219" s="28" t="e">
        <f>IF(Form!#REF!="","",Form!#REF!)</f>
        <v>#REF!</v>
      </c>
      <c r="V219" s="27" t="e">
        <f>VLOOKUP(B219,Table5[],14,FALSE)</f>
        <v>#REF!</v>
      </c>
      <c r="W219" s="26" t="e">
        <f t="shared" si="134"/>
        <v>#REF!</v>
      </c>
      <c r="X219" s="27" t="e">
        <f>VLOOKUP(B219,Table5[],15,FALSE)</f>
        <v>#REF!</v>
      </c>
      <c r="Y219" s="27" t="e">
        <f>IF(U219="",NA(),V219+Form!$B$9*X219/1.128)</f>
        <v>#REF!</v>
      </c>
      <c r="Z219" s="27" t="e">
        <f>IF(U219="",NA(),V219-Form!$B$9*X219/1.128)</f>
        <v>#REF!</v>
      </c>
      <c r="AA219" s="27" t="e">
        <f t="shared" si="135"/>
        <v>#REF!</v>
      </c>
      <c r="AB219" s="26" t="e">
        <f t="shared" si="136"/>
        <v>#REF!</v>
      </c>
      <c r="AC219" s="26" t="e">
        <f t="shared" si="137"/>
        <v>#REF!</v>
      </c>
      <c r="AD219" s="28" t="e">
        <f>IF(Form!#REF!="","",Form!#REF!)</f>
        <v>#REF!</v>
      </c>
      <c r="AE219" s="27" t="e">
        <f>VLOOKUP(B219,Table5[],19,FALSE)</f>
        <v>#REF!</v>
      </c>
      <c r="AF219" s="26" t="e">
        <f t="shared" si="138"/>
        <v>#REF!</v>
      </c>
      <c r="AG219" s="27" t="e">
        <f>VLOOKUP(B219,Table5[],20,FALSE)</f>
        <v>#REF!</v>
      </c>
      <c r="AH219" s="27" t="e">
        <f>IF(AD219="",NA(),AE219+Form!$B$9*AG219/1.128)</f>
        <v>#REF!</v>
      </c>
      <c r="AI219" s="27" t="e">
        <f>IF(AD219="",NA(),AE219-Form!$B$9*AG219/1.128)</f>
        <v>#REF!</v>
      </c>
      <c r="AJ219" s="27" t="e">
        <f t="shared" si="139"/>
        <v>#REF!</v>
      </c>
      <c r="AK219" s="26" t="e">
        <f t="shared" si="140"/>
        <v>#REF!</v>
      </c>
      <c r="AL219" s="26" t="e">
        <f t="shared" si="141"/>
        <v>#REF!</v>
      </c>
      <c r="AM219" s="28" t="e">
        <f>IF(Form!#REF!="","",Form!#REF!)</f>
        <v>#REF!</v>
      </c>
      <c r="AN219" s="27" t="e">
        <f>VLOOKUP(B219,Table5[],24,FALSE)</f>
        <v>#REF!</v>
      </c>
      <c r="AO219" s="26" t="e">
        <f t="shared" si="142"/>
        <v>#REF!</v>
      </c>
      <c r="AP219" s="27" t="e">
        <f>VLOOKUP(B219,Table5[],25,FALSE)</f>
        <v>#REF!</v>
      </c>
      <c r="AQ219" s="27" t="e">
        <f>IF(AM219="",NA(),AN219+Form!$B$9*AP219/1.128)</f>
        <v>#REF!</v>
      </c>
      <c r="AR219" s="27" t="e">
        <f>IF(AM219="",NA(),AN219-Form!$B$9*AP219/1.128)</f>
        <v>#REF!</v>
      </c>
      <c r="AS219" s="27" t="e">
        <f t="shared" si="143"/>
        <v>#REF!</v>
      </c>
      <c r="AT219" s="26" t="e">
        <f t="shared" si="144"/>
        <v>#REF!</v>
      </c>
      <c r="AU219" s="27" t="e">
        <f>VLOOKUP(B219,Table5[],2,FALSE)</f>
        <v>#REF!</v>
      </c>
      <c r="AV219" s="27" t="e">
        <f>VLOOKUP(B219,Table5[],3,FALSE)</f>
        <v>#REF!</v>
      </c>
      <c r="AW219" s="29" t="e">
        <f>IF(Form!#REF!="","",Form!#REF!)</f>
        <v>#REF!</v>
      </c>
    </row>
    <row r="220" spans="1:49">
      <c r="A220" s="26" t="e">
        <f>IF(Form!#REF!="","",Form!#REF!)</f>
        <v>#REF!</v>
      </c>
      <c r="B220" s="26" t="e">
        <f>IF(Form!#REF!="","",Form!#REF!)</f>
        <v>#REF!</v>
      </c>
      <c r="C220" s="26" t="e">
        <f>IF(Form!#REF!="","",Form!#REF!)</f>
        <v>#REF!</v>
      </c>
      <c r="D220" s="27" t="e">
        <f>VLOOKUP(B220,Table5[],4,FALSE)</f>
        <v>#REF!</v>
      </c>
      <c r="E220" s="26" t="e">
        <f t="shared" si="126"/>
        <v>#REF!</v>
      </c>
      <c r="F220" s="27" t="e">
        <f>VLOOKUP(B220,Table5[],5,FALSE)</f>
        <v>#REF!</v>
      </c>
      <c r="G220" s="27" t="e">
        <f>IF(C220="",NA(),D220+Form!$B$9*F220/1.128)</f>
        <v>#REF!</v>
      </c>
      <c r="H220" s="27" t="e">
        <f>IF(C220="",NA(),D220-Form!$B$9*F220/1.128)</f>
        <v>#REF!</v>
      </c>
      <c r="I220" s="27" t="e">
        <f t="shared" si="127"/>
        <v>#REF!</v>
      </c>
      <c r="J220" s="26" t="e">
        <f t="shared" si="128"/>
        <v>#REF!</v>
      </c>
      <c r="K220" s="26" t="e">
        <f t="shared" si="129"/>
        <v>#REF!</v>
      </c>
      <c r="L220" s="28" t="e">
        <f>IF(Form!#REF!="","",Form!#REF!)</f>
        <v>#REF!</v>
      </c>
      <c r="M220" s="27" t="e">
        <f>VLOOKUP(B220,Table5[],9,FALSE)</f>
        <v>#REF!</v>
      </c>
      <c r="N220" s="26" t="e">
        <f t="shared" si="130"/>
        <v>#REF!</v>
      </c>
      <c r="O220" s="27" t="e">
        <f>VLOOKUP(B220,Table5[],10,FALSE)</f>
        <v>#REF!</v>
      </c>
      <c r="P220" s="27" t="e">
        <f>IF(L220="",NA(),M220+Form!$B$9*O220/1.128)</f>
        <v>#REF!</v>
      </c>
      <c r="Q220" s="27" t="e">
        <f>IF(L220="",NA(),M220-Form!$B$9*O220/1.128)</f>
        <v>#REF!</v>
      </c>
      <c r="R220" s="27" t="e">
        <f t="shared" si="131"/>
        <v>#REF!</v>
      </c>
      <c r="S220" s="26" t="e">
        <f t="shared" si="132"/>
        <v>#REF!</v>
      </c>
      <c r="T220" s="26" t="e">
        <f t="shared" si="133"/>
        <v>#REF!</v>
      </c>
      <c r="U220" s="28" t="e">
        <f>IF(Form!#REF!="","",Form!#REF!)</f>
        <v>#REF!</v>
      </c>
      <c r="V220" s="27" t="e">
        <f>VLOOKUP(B220,Table5[],14,FALSE)</f>
        <v>#REF!</v>
      </c>
      <c r="W220" s="26" t="e">
        <f t="shared" si="134"/>
        <v>#REF!</v>
      </c>
      <c r="X220" s="27" t="e">
        <f>VLOOKUP(B220,Table5[],15,FALSE)</f>
        <v>#REF!</v>
      </c>
      <c r="Y220" s="27" t="e">
        <f>IF(U220="",NA(),V220+Form!$B$9*X220/1.128)</f>
        <v>#REF!</v>
      </c>
      <c r="Z220" s="27" t="e">
        <f>IF(U220="",NA(),V220-Form!$B$9*X220/1.128)</f>
        <v>#REF!</v>
      </c>
      <c r="AA220" s="27" t="e">
        <f t="shared" si="135"/>
        <v>#REF!</v>
      </c>
      <c r="AB220" s="26" t="e">
        <f t="shared" si="136"/>
        <v>#REF!</v>
      </c>
      <c r="AC220" s="26" t="e">
        <f t="shared" si="137"/>
        <v>#REF!</v>
      </c>
      <c r="AD220" s="28" t="e">
        <f>IF(Form!#REF!="","",Form!#REF!)</f>
        <v>#REF!</v>
      </c>
      <c r="AE220" s="27" t="e">
        <f>VLOOKUP(B220,Table5[],19,FALSE)</f>
        <v>#REF!</v>
      </c>
      <c r="AF220" s="26" t="e">
        <f t="shared" si="138"/>
        <v>#REF!</v>
      </c>
      <c r="AG220" s="27" t="e">
        <f>VLOOKUP(B220,Table5[],20,FALSE)</f>
        <v>#REF!</v>
      </c>
      <c r="AH220" s="27" t="e">
        <f>IF(AD220="",NA(),AE220+Form!$B$9*AG220/1.128)</f>
        <v>#REF!</v>
      </c>
      <c r="AI220" s="27" t="e">
        <f>IF(AD220="",NA(),AE220-Form!$B$9*AG220/1.128)</f>
        <v>#REF!</v>
      </c>
      <c r="AJ220" s="27" t="e">
        <f t="shared" si="139"/>
        <v>#REF!</v>
      </c>
      <c r="AK220" s="26" t="e">
        <f t="shared" si="140"/>
        <v>#REF!</v>
      </c>
      <c r="AL220" s="26" t="e">
        <f t="shared" si="141"/>
        <v>#REF!</v>
      </c>
      <c r="AM220" s="28" t="e">
        <f>IF(Form!#REF!="","",Form!#REF!)</f>
        <v>#REF!</v>
      </c>
      <c r="AN220" s="27" t="e">
        <f>VLOOKUP(B220,Table5[],24,FALSE)</f>
        <v>#REF!</v>
      </c>
      <c r="AO220" s="26" t="e">
        <f t="shared" si="142"/>
        <v>#REF!</v>
      </c>
      <c r="AP220" s="27" t="e">
        <f>VLOOKUP(B220,Table5[],25,FALSE)</f>
        <v>#REF!</v>
      </c>
      <c r="AQ220" s="27" t="e">
        <f>IF(AM220="",NA(),AN220+Form!$B$9*AP220/1.128)</f>
        <v>#REF!</v>
      </c>
      <c r="AR220" s="27" t="e">
        <f>IF(AM220="",NA(),AN220-Form!$B$9*AP220/1.128)</f>
        <v>#REF!</v>
      </c>
      <c r="AS220" s="27" t="e">
        <f t="shared" si="143"/>
        <v>#REF!</v>
      </c>
      <c r="AT220" s="26" t="e">
        <f t="shared" si="144"/>
        <v>#REF!</v>
      </c>
      <c r="AU220" s="27" t="e">
        <f>VLOOKUP(B220,Table5[],2,FALSE)</f>
        <v>#REF!</v>
      </c>
      <c r="AV220" s="27" t="e">
        <f>VLOOKUP(B220,Table5[],3,FALSE)</f>
        <v>#REF!</v>
      </c>
      <c r="AW220" s="29" t="e">
        <f>IF(Form!#REF!="","",Form!#REF!)</f>
        <v>#REF!</v>
      </c>
    </row>
    <row r="221" spans="1:49">
      <c r="A221" s="26" t="e">
        <f>IF(Form!#REF!="","",Form!#REF!)</f>
        <v>#REF!</v>
      </c>
      <c r="B221" s="26" t="e">
        <f>IF(Form!#REF!="","",Form!#REF!)</f>
        <v>#REF!</v>
      </c>
      <c r="C221" s="26" t="e">
        <f>IF(Form!#REF!="","",Form!#REF!)</f>
        <v>#REF!</v>
      </c>
      <c r="D221" s="27" t="e">
        <f>VLOOKUP(B221,Table5[],4,FALSE)</f>
        <v>#REF!</v>
      </c>
      <c r="E221" s="26" t="e">
        <f t="shared" si="126"/>
        <v>#REF!</v>
      </c>
      <c r="F221" s="27" t="e">
        <f>VLOOKUP(B221,Table5[],5,FALSE)</f>
        <v>#REF!</v>
      </c>
      <c r="G221" s="27" t="e">
        <f>IF(C221="",NA(),D221+Form!$B$9*F221/1.128)</f>
        <v>#REF!</v>
      </c>
      <c r="H221" s="27" t="e">
        <f>IF(C221="",NA(),D221-Form!$B$9*F221/1.128)</f>
        <v>#REF!</v>
      </c>
      <c r="I221" s="27" t="e">
        <f t="shared" si="127"/>
        <v>#REF!</v>
      </c>
      <c r="J221" s="26" t="e">
        <f t="shared" si="128"/>
        <v>#REF!</v>
      </c>
      <c r="K221" s="26" t="e">
        <f t="shared" si="129"/>
        <v>#REF!</v>
      </c>
      <c r="L221" s="28" t="e">
        <f>IF(Form!#REF!="","",Form!#REF!)</f>
        <v>#REF!</v>
      </c>
      <c r="M221" s="27" t="e">
        <f>VLOOKUP(B221,Table5[],9,FALSE)</f>
        <v>#REF!</v>
      </c>
      <c r="N221" s="26" t="e">
        <f t="shared" si="130"/>
        <v>#REF!</v>
      </c>
      <c r="O221" s="27" t="e">
        <f>VLOOKUP(B221,Table5[],10,FALSE)</f>
        <v>#REF!</v>
      </c>
      <c r="P221" s="27" t="e">
        <f>IF(L221="",NA(),M221+Form!$B$9*O221/1.128)</f>
        <v>#REF!</v>
      </c>
      <c r="Q221" s="27" t="e">
        <f>IF(L221="",NA(),M221-Form!$B$9*O221/1.128)</f>
        <v>#REF!</v>
      </c>
      <c r="R221" s="27" t="e">
        <f t="shared" si="131"/>
        <v>#REF!</v>
      </c>
      <c r="S221" s="26" t="e">
        <f t="shared" si="132"/>
        <v>#REF!</v>
      </c>
      <c r="T221" s="26" t="e">
        <f t="shared" si="133"/>
        <v>#REF!</v>
      </c>
      <c r="U221" s="28" t="e">
        <f>IF(Form!#REF!="","",Form!#REF!)</f>
        <v>#REF!</v>
      </c>
      <c r="V221" s="27" t="e">
        <f>VLOOKUP(B221,Table5[],14,FALSE)</f>
        <v>#REF!</v>
      </c>
      <c r="W221" s="26" t="e">
        <f t="shared" si="134"/>
        <v>#REF!</v>
      </c>
      <c r="X221" s="27" t="e">
        <f>VLOOKUP(B221,Table5[],15,FALSE)</f>
        <v>#REF!</v>
      </c>
      <c r="Y221" s="27" t="e">
        <f>IF(U221="",NA(),V221+Form!$B$9*X221/1.128)</f>
        <v>#REF!</v>
      </c>
      <c r="Z221" s="27" t="e">
        <f>IF(U221="",NA(),V221-Form!$B$9*X221/1.128)</f>
        <v>#REF!</v>
      </c>
      <c r="AA221" s="27" t="e">
        <f t="shared" si="135"/>
        <v>#REF!</v>
      </c>
      <c r="AB221" s="26" t="e">
        <f t="shared" si="136"/>
        <v>#REF!</v>
      </c>
      <c r="AC221" s="26" t="e">
        <f t="shared" si="137"/>
        <v>#REF!</v>
      </c>
      <c r="AD221" s="28" t="e">
        <f>IF(Form!#REF!="","",Form!#REF!)</f>
        <v>#REF!</v>
      </c>
      <c r="AE221" s="27" t="e">
        <f>VLOOKUP(B221,Table5[],19,FALSE)</f>
        <v>#REF!</v>
      </c>
      <c r="AF221" s="26" t="e">
        <f t="shared" si="138"/>
        <v>#REF!</v>
      </c>
      <c r="AG221" s="27" t="e">
        <f>VLOOKUP(B221,Table5[],20,FALSE)</f>
        <v>#REF!</v>
      </c>
      <c r="AH221" s="27" t="e">
        <f>IF(AD221="",NA(),AE221+Form!$B$9*AG221/1.128)</f>
        <v>#REF!</v>
      </c>
      <c r="AI221" s="27" t="e">
        <f>IF(AD221="",NA(),AE221-Form!$B$9*AG221/1.128)</f>
        <v>#REF!</v>
      </c>
      <c r="AJ221" s="27" t="e">
        <f t="shared" si="139"/>
        <v>#REF!</v>
      </c>
      <c r="AK221" s="26" t="e">
        <f t="shared" si="140"/>
        <v>#REF!</v>
      </c>
      <c r="AL221" s="26" t="e">
        <f t="shared" si="141"/>
        <v>#REF!</v>
      </c>
      <c r="AM221" s="28" t="e">
        <f>IF(Form!#REF!="","",Form!#REF!)</f>
        <v>#REF!</v>
      </c>
      <c r="AN221" s="27" t="e">
        <f>VLOOKUP(B221,Table5[],24,FALSE)</f>
        <v>#REF!</v>
      </c>
      <c r="AO221" s="26" t="e">
        <f t="shared" si="142"/>
        <v>#REF!</v>
      </c>
      <c r="AP221" s="27" t="e">
        <f>VLOOKUP(B221,Table5[],25,FALSE)</f>
        <v>#REF!</v>
      </c>
      <c r="AQ221" s="27" t="e">
        <f>IF(AM221="",NA(),AN221+Form!$B$9*AP221/1.128)</f>
        <v>#REF!</v>
      </c>
      <c r="AR221" s="27" t="e">
        <f>IF(AM221="",NA(),AN221-Form!$B$9*AP221/1.128)</f>
        <v>#REF!</v>
      </c>
      <c r="AS221" s="27" t="e">
        <f t="shared" si="143"/>
        <v>#REF!</v>
      </c>
      <c r="AT221" s="26" t="e">
        <f t="shared" si="144"/>
        <v>#REF!</v>
      </c>
      <c r="AU221" s="27" t="e">
        <f>VLOOKUP(B221,Table5[],2,FALSE)</f>
        <v>#REF!</v>
      </c>
      <c r="AV221" s="27" t="e">
        <f>VLOOKUP(B221,Table5[],3,FALSE)</f>
        <v>#REF!</v>
      </c>
      <c r="AW221" s="29" t="e">
        <f>IF(Form!#REF!="","",Form!#REF!)</f>
        <v>#REF!</v>
      </c>
    </row>
    <row r="222" spans="1:49">
      <c r="A222" s="26" t="e">
        <f>IF(Form!#REF!="","",Form!#REF!)</f>
        <v>#REF!</v>
      </c>
      <c r="B222" s="26" t="e">
        <f>IF(Form!#REF!="","",Form!#REF!)</f>
        <v>#REF!</v>
      </c>
      <c r="C222" s="26" t="e">
        <f>IF(Form!#REF!="","",Form!#REF!)</f>
        <v>#REF!</v>
      </c>
      <c r="D222" s="27" t="e">
        <f>VLOOKUP(B222,Table5[],4,FALSE)</f>
        <v>#REF!</v>
      </c>
      <c r="E222" s="26" t="e">
        <f t="shared" si="126"/>
        <v>#REF!</v>
      </c>
      <c r="F222" s="27" t="e">
        <f>VLOOKUP(B222,Table5[],5,FALSE)</f>
        <v>#REF!</v>
      </c>
      <c r="G222" s="27" t="e">
        <f>IF(C222="",NA(),D222+Form!$B$9*F222/1.128)</f>
        <v>#REF!</v>
      </c>
      <c r="H222" s="27" t="e">
        <f>IF(C222="",NA(),D222-Form!$B$9*F222/1.128)</f>
        <v>#REF!</v>
      </c>
      <c r="I222" s="27" t="e">
        <f t="shared" si="127"/>
        <v>#REF!</v>
      </c>
      <c r="J222" s="26" t="e">
        <f t="shared" si="128"/>
        <v>#REF!</v>
      </c>
      <c r="K222" s="26" t="e">
        <f t="shared" si="129"/>
        <v>#REF!</v>
      </c>
      <c r="L222" s="28" t="e">
        <f>IF(Form!#REF!="","",Form!#REF!)</f>
        <v>#REF!</v>
      </c>
      <c r="M222" s="27" t="e">
        <f>VLOOKUP(B222,Table5[],9,FALSE)</f>
        <v>#REF!</v>
      </c>
      <c r="N222" s="26" t="e">
        <f t="shared" si="130"/>
        <v>#REF!</v>
      </c>
      <c r="O222" s="27" t="e">
        <f>VLOOKUP(B222,Table5[],10,FALSE)</f>
        <v>#REF!</v>
      </c>
      <c r="P222" s="27" t="e">
        <f>IF(L222="",NA(),M222+Form!$B$9*O222/1.128)</f>
        <v>#REF!</v>
      </c>
      <c r="Q222" s="27" t="e">
        <f>IF(L222="",NA(),M222-Form!$B$9*O222/1.128)</f>
        <v>#REF!</v>
      </c>
      <c r="R222" s="27" t="e">
        <f t="shared" si="131"/>
        <v>#REF!</v>
      </c>
      <c r="S222" s="26" t="e">
        <f t="shared" si="132"/>
        <v>#REF!</v>
      </c>
      <c r="T222" s="26" t="e">
        <f t="shared" si="133"/>
        <v>#REF!</v>
      </c>
      <c r="U222" s="28" t="e">
        <f>IF(Form!#REF!="","",Form!#REF!)</f>
        <v>#REF!</v>
      </c>
      <c r="V222" s="27" t="e">
        <f>VLOOKUP(B222,Table5[],14,FALSE)</f>
        <v>#REF!</v>
      </c>
      <c r="W222" s="26" t="e">
        <f t="shared" si="134"/>
        <v>#REF!</v>
      </c>
      <c r="X222" s="27" t="e">
        <f>VLOOKUP(B222,Table5[],15,FALSE)</f>
        <v>#REF!</v>
      </c>
      <c r="Y222" s="27" t="e">
        <f>IF(U222="",NA(),V222+Form!$B$9*X222/1.128)</f>
        <v>#REF!</v>
      </c>
      <c r="Z222" s="27" t="e">
        <f>IF(U222="",NA(),V222-Form!$B$9*X222/1.128)</f>
        <v>#REF!</v>
      </c>
      <c r="AA222" s="27" t="e">
        <f t="shared" si="135"/>
        <v>#REF!</v>
      </c>
      <c r="AB222" s="26" t="e">
        <f t="shared" si="136"/>
        <v>#REF!</v>
      </c>
      <c r="AC222" s="26" t="e">
        <f t="shared" si="137"/>
        <v>#REF!</v>
      </c>
      <c r="AD222" s="28" t="e">
        <f>IF(Form!#REF!="","",Form!#REF!)</f>
        <v>#REF!</v>
      </c>
      <c r="AE222" s="27" t="e">
        <f>VLOOKUP(B222,Table5[],19,FALSE)</f>
        <v>#REF!</v>
      </c>
      <c r="AF222" s="26" t="e">
        <f t="shared" si="138"/>
        <v>#REF!</v>
      </c>
      <c r="AG222" s="27" t="e">
        <f>VLOOKUP(B222,Table5[],20,FALSE)</f>
        <v>#REF!</v>
      </c>
      <c r="AH222" s="27" t="e">
        <f>IF(AD222="",NA(),AE222+Form!$B$9*AG222/1.128)</f>
        <v>#REF!</v>
      </c>
      <c r="AI222" s="27" t="e">
        <f>IF(AD222="",NA(),AE222-Form!$B$9*AG222/1.128)</f>
        <v>#REF!</v>
      </c>
      <c r="AJ222" s="27" t="e">
        <f t="shared" si="139"/>
        <v>#REF!</v>
      </c>
      <c r="AK222" s="26" t="e">
        <f t="shared" si="140"/>
        <v>#REF!</v>
      </c>
      <c r="AL222" s="26" t="e">
        <f t="shared" si="141"/>
        <v>#REF!</v>
      </c>
      <c r="AM222" s="28" t="e">
        <f>IF(Form!#REF!="","",Form!#REF!)</f>
        <v>#REF!</v>
      </c>
      <c r="AN222" s="27" t="e">
        <f>VLOOKUP(B222,Table5[],24,FALSE)</f>
        <v>#REF!</v>
      </c>
      <c r="AO222" s="26" t="e">
        <f t="shared" si="142"/>
        <v>#REF!</v>
      </c>
      <c r="AP222" s="27" t="e">
        <f>VLOOKUP(B222,Table5[],25,FALSE)</f>
        <v>#REF!</v>
      </c>
      <c r="AQ222" s="27" t="e">
        <f>IF(AM222="",NA(),AN222+Form!$B$9*AP222/1.128)</f>
        <v>#REF!</v>
      </c>
      <c r="AR222" s="27" t="e">
        <f>IF(AM222="",NA(),AN222-Form!$B$9*AP222/1.128)</f>
        <v>#REF!</v>
      </c>
      <c r="AS222" s="27" t="e">
        <f t="shared" si="143"/>
        <v>#REF!</v>
      </c>
      <c r="AT222" s="26" t="e">
        <f t="shared" si="144"/>
        <v>#REF!</v>
      </c>
      <c r="AU222" s="27" t="e">
        <f>VLOOKUP(B222,Table5[],2,FALSE)</f>
        <v>#REF!</v>
      </c>
      <c r="AV222" s="27" t="e">
        <f>VLOOKUP(B222,Table5[],3,FALSE)</f>
        <v>#REF!</v>
      </c>
      <c r="AW222" s="29" t="e">
        <f>IF(Form!#REF!="","",Form!#REF!)</f>
        <v>#REF!</v>
      </c>
    </row>
    <row r="223" spans="1:49">
      <c r="A223" s="26" t="e">
        <f>IF(Form!#REF!="","",Form!#REF!)</f>
        <v>#REF!</v>
      </c>
      <c r="B223" s="26" t="e">
        <f>IF(Form!#REF!="","",Form!#REF!)</f>
        <v>#REF!</v>
      </c>
      <c r="C223" s="26" t="e">
        <f>IF(Form!#REF!="","",Form!#REF!)</f>
        <v>#REF!</v>
      </c>
      <c r="D223" s="27" t="e">
        <f>VLOOKUP(B223,Table5[],4,FALSE)</f>
        <v>#REF!</v>
      </c>
      <c r="E223" s="26" t="e">
        <f t="shared" si="126"/>
        <v>#REF!</v>
      </c>
      <c r="F223" s="27" t="e">
        <f>VLOOKUP(B223,Table5[],5,FALSE)</f>
        <v>#REF!</v>
      </c>
      <c r="G223" s="27" t="e">
        <f>IF(C223="",NA(),D223+Form!$B$9*F223/1.128)</f>
        <v>#REF!</v>
      </c>
      <c r="H223" s="27" t="e">
        <f>IF(C223="",NA(),D223-Form!$B$9*F223/1.128)</f>
        <v>#REF!</v>
      </c>
      <c r="I223" s="27" t="e">
        <f t="shared" si="127"/>
        <v>#REF!</v>
      </c>
      <c r="J223" s="26" t="e">
        <f t="shared" si="128"/>
        <v>#REF!</v>
      </c>
      <c r="K223" s="26" t="e">
        <f t="shared" si="129"/>
        <v>#REF!</v>
      </c>
      <c r="L223" s="28" t="e">
        <f>IF(Form!#REF!="","",Form!#REF!)</f>
        <v>#REF!</v>
      </c>
      <c r="M223" s="27" t="e">
        <f>VLOOKUP(B223,Table5[],9,FALSE)</f>
        <v>#REF!</v>
      </c>
      <c r="N223" s="26" t="e">
        <f t="shared" si="130"/>
        <v>#REF!</v>
      </c>
      <c r="O223" s="27" t="e">
        <f>VLOOKUP(B223,Table5[],10,FALSE)</f>
        <v>#REF!</v>
      </c>
      <c r="P223" s="27" t="e">
        <f>IF(L223="",NA(),M223+Form!$B$9*O223/1.128)</f>
        <v>#REF!</v>
      </c>
      <c r="Q223" s="27" t="e">
        <f>IF(L223="",NA(),M223-Form!$B$9*O223/1.128)</f>
        <v>#REF!</v>
      </c>
      <c r="R223" s="27" t="e">
        <f t="shared" si="131"/>
        <v>#REF!</v>
      </c>
      <c r="S223" s="26" t="e">
        <f t="shared" si="132"/>
        <v>#REF!</v>
      </c>
      <c r="T223" s="26" t="e">
        <f t="shared" si="133"/>
        <v>#REF!</v>
      </c>
      <c r="U223" s="28" t="e">
        <f>IF(Form!#REF!="","",Form!#REF!)</f>
        <v>#REF!</v>
      </c>
      <c r="V223" s="27" t="e">
        <f>VLOOKUP(B223,Table5[],14,FALSE)</f>
        <v>#REF!</v>
      </c>
      <c r="W223" s="26" t="e">
        <f t="shared" si="134"/>
        <v>#REF!</v>
      </c>
      <c r="X223" s="27" t="e">
        <f>VLOOKUP(B223,Table5[],15,FALSE)</f>
        <v>#REF!</v>
      </c>
      <c r="Y223" s="27" t="e">
        <f>IF(U223="",NA(),V223+Form!$B$9*X223/1.128)</f>
        <v>#REF!</v>
      </c>
      <c r="Z223" s="27" t="e">
        <f>IF(U223="",NA(),V223-Form!$B$9*X223/1.128)</f>
        <v>#REF!</v>
      </c>
      <c r="AA223" s="27" t="e">
        <f t="shared" si="135"/>
        <v>#REF!</v>
      </c>
      <c r="AB223" s="26" t="e">
        <f t="shared" si="136"/>
        <v>#REF!</v>
      </c>
      <c r="AC223" s="26" t="e">
        <f t="shared" si="137"/>
        <v>#REF!</v>
      </c>
      <c r="AD223" s="28" t="e">
        <f>IF(Form!#REF!="","",Form!#REF!)</f>
        <v>#REF!</v>
      </c>
      <c r="AE223" s="27" t="e">
        <f>VLOOKUP(B223,Table5[],19,FALSE)</f>
        <v>#REF!</v>
      </c>
      <c r="AF223" s="26" t="e">
        <f t="shared" si="138"/>
        <v>#REF!</v>
      </c>
      <c r="AG223" s="27" t="e">
        <f>VLOOKUP(B223,Table5[],20,FALSE)</f>
        <v>#REF!</v>
      </c>
      <c r="AH223" s="27" t="e">
        <f>IF(AD223="",NA(),AE223+Form!$B$9*AG223/1.128)</f>
        <v>#REF!</v>
      </c>
      <c r="AI223" s="27" t="e">
        <f>IF(AD223="",NA(),AE223-Form!$B$9*AG223/1.128)</f>
        <v>#REF!</v>
      </c>
      <c r="AJ223" s="27" t="e">
        <f t="shared" si="139"/>
        <v>#REF!</v>
      </c>
      <c r="AK223" s="26" t="e">
        <f t="shared" si="140"/>
        <v>#REF!</v>
      </c>
      <c r="AL223" s="26" t="e">
        <f t="shared" si="141"/>
        <v>#REF!</v>
      </c>
      <c r="AM223" s="28" t="e">
        <f>IF(Form!#REF!="","",Form!#REF!)</f>
        <v>#REF!</v>
      </c>
      <c r="AN223" s="27" t="e">
        <f>VLOOKUP(B223,Table5[],24,FALSE)</f>
        <v>#REF!</v>
      </c>
      <c r="AO223" s="26" t="e">
        <f t="shared" si="142"/>
        <v>#REF!</v>
      </c>
      <c r="AP223" s="27" t="e">
        <f>VLOOKUP(B223,Table5[],25,FALSE)</f>
        <v>#REF!</v>
      </c>
      <c r="AQ223" s="27" t="e">
        <f>IF(AM223="",NA(),AN223+Form!$B$9*AP223/1.128)</f>
        <v>#REF!</v>
      </c>
      <c r="AR223" s="27" t="e">
        <f>IF(AM223="",NA(),AN223-Form!$B$9*AP223/1.128)</f>
        <v>#REF!</v>
      </c>
      <c r="AS223" s="27" t="e">
        <f t="shared" si="143"/>
        <v>#REF!</v>
      </c>
      <c r="AT223" s="26" t="e">
        <f t="shared" si="144"/>
        <v>#REF!</v>
      </c>
      <c r="AU223" s="27" t="e">
        <f>VLOOKUP(B223,Table5[],2,FALSE)</f>
        <v>#REF!</v>
      </c>
      <c r="AV223" s="27" t="e">
        <f>VLOOKUP(B223,Table5[],3,FALSE)</f>
        <v>#REF!</v>
      </c>
      <c r="AW223" s="29" t="e">
        <f>IF(Form!#REF!="","",Form!#REF!)</f>
        <v>#REF!</v>
      </c>
    </row>
    <row r="224" spans="1:49">
      <c r="A224" s="26" t="e">
        <f>IF(Form!#REF!="","",Form!#REF!)</f>
        <v>#REF!</v>
      </c>
      <c r="B224" s="26" t="e">
        <f>IF(Form!#REF!="","",Form!#REF!)</f>
        <v>#REF!</v>
      </c>
      <c r="C224" s="26" t="e">
        <f>IF(Form!#REF!="","",Form!#REF!)</f>
        <v>#REF!</v>
      </c>
      <c r="D224" s="27" t="e">
        <f>VLOOKUP(B224,Table5[],4,FALSE)</f>
        <v>#REF!</v>
      </c>
      <c r="E224" s="26" t="e">
        <f t="shared" si="126"/>
        <v>#REF!</v>
      </c>
      <c r="F224" s="27" t="e">
        <f>VLOOKUP(B224,Table5[],5,FALSE)</f>
        <v>#REF!</v>
      </c>
      <c r="G224" s="27" t="e">
        <f>IF(C224="",NA(),D224+Form!$B$9*F224/1.128)</f>
        <v>#REF!</v>
      </c>
      <c r="H224" s="27" t="e">
        <f>IF(C224="",NA(),D224-Form!$B$9*F224/1.128)</f>
        <v>#REF!</v>
      </c>
      <c r="I224" s="27" t="e">
        <f t="shared" si="127"/>
        <v>#REF!</v>
      </c>
      <c r="J224" s="26" t="e">
        <f t="shared" si="128"/>
        <v>#REF!</v>
      </c>
      <c r="K224" s="26" t="e">
        <f t="shared" si="129"/>
        <v>#REF!</v>
      </c>
      <c r="L224" s="28" t="e">
        <f>IF(Form!#REF!="","",Form!#REF!)</f>
        <v>#REF!</v>
      </c>
      <c r="M224" s="27" t="e">
        <f>VLOOKUP(B224,Table5[],9,FALSE)</f>
        <v>#REF!</v>
      </c>
      <c r="N224" s="26" t="e">
        <f t="shared" si="130"/>
        <v>#REF!</v>
      </c>
      <c r="O224" s="27" t="e">
        <f>VLOOKUP(B224,Table5[],10,FALSE)</f>
        <v>#REF!</v>
      </c>
      <c r="P224" s="27" t="e">
        <f>IF(L224="",NA(),M224+Form!$B$9*O224/1.128)</f>
        <v>#REF!</v>
      </c>
      <c r="Q224" s="27" t="e">
        <f>IF(L224="",NA(),M224-Form!$B$9*O224/1.128)</f>
        <v>#REF!</v>
      </c>
      <c r="R224" s="27" t="e">
        <f t="shared" si="131"/>
        <v>#REF!</v>
      </c>
      <c r="S224" s="26" t="e">
        <f t="shared" si="132"/>
        <v>#REF!</v>
      </c>
      <c r="T224" s="26" t="e">
        <f t="shared" si="133"/>
        <v>#REF!</v>
      </c>
      <c r="U224" s="28" t="e">
        <f>IF(Form!#REF!="","",Form!#REF!)</f>
        <v>#REF!</v>
      </c>
      <c r="V224" s="27" t="e">
        <f>VLOOKUP(B224,Table5[],14,FALSE)</f>
        <v>#REF!</v>
      </c>
      <c r="W224" s="26" t="e">
        <f t="shared" si="134"/>
        <v>#REF!</v>
      </c>
      <c r="X224" s="27" t="e">
        <f>VLOOKUP(B224,Table5[],15,FALSE)</f>
        <v>#REF!</v>
      </c>
      <c r="Y224" s="27" t="e">
        <f>IF(U224="",NA(),V224+Form!$B$9*X224/1.128)</f>
        <v>#REF!</v>
      </c>
      <c r="Z224" s="27" t="e">
        <f>IF(U224="",NA(),V224-Form!$B$9*X224/1.128)</f>
        <v>#REF!</v>
      </c>
      <c r="AA224" s="27" t="e">
        <f t="shared" si="135"/>
        <v>#REF!</v>
      </c>
      <c r="AB224" s="26" t="e">
        <f t="shared" si="136"/>
        <v>#REF!</v>
      </c>
      <c r="AC224" s="26" t="e">
        <f t="shared" si="137"/>
        <v>#REF!</v>
      </c>
      <c r="AD224" s="28" t="e">
        <f>IF(Form!#REF!="","",Form!#REF!)</f>
        <v>#REF!</v>
      </c>
      <c r="AE224" s="27" t="e">
        <f>VLOOKUP(B224,Table5[],19,FALSE)</f>
        <v>#REF!</v>
      </c>
      <c r="AF224" s="26" t="e">
        <f t="shared" si="138"/>
        <v>#REF!</v>
      </c>
      <c r="AG224" s="27" t="e">
        <f>VLOOKUP(B224,Table5[],20,FALSE)</f>
        <v>#REF!</v>
      </c>
      <c r="AH224" s="27" t="e">
        <f>IF(AD224="",NA(),AE224+Form!$B$9*AG224/1.128)</f>
        <v>#REF!</v>
      </c>
      <c r="AI224" s="27" t="e">
        <f>IF(AD224="",NA(),AE224-Form!$B$9*AG224/1.128)</f>
        <v>#REF!</v>
      </c>
      <c r="AJ224" s="27" t="e">
        <f t="shared" si="139"/>
        <v>#REF!</v>
      </c>
      <c r="AK224" s="26" t="e">
        <f t="shared" si="140"/>
        <v>#REF!</v>
      </c>
      <c r="AL224" s="26" t="e">
        <f t="shared" si="141"/>
        <v>#REF!</v>
      </c>
      <c r="AM224" s="28" t="e">
        <f>IF(Form!#REF!="","",Form!#REF!)</f>
        <v>#REF!</v>
      </c>
      <c r="AN224" s="27" t="e">
        <f>VLOOKUP(B224,Table5[],24,FALSE)</f>
        <v>#REF!</v>
      </c>
      <c r="AO224" s="26" t="e">
        <f t="shared" si="142"/>
        <v>#REF!</v>
      </c>
      <c r="AP224" s="27" t="e">
        <f>VLOOKUP(B224,Table5[],25,FALSE)</f>
        <v>#REF!</v>
      </c>
      <c r="AQ224" s="27" t="e">
        <f>IF(AM224="",NA(),AN224+Form!$B$9*AP224/1.128)</f>
        <v>#REF!</v>
      </c>
      <c r="AR224" s="27" t="e">
        <f>IF(AM224="",NA(),AN224-Form!$B$9*AP224/1.128)</f>
        <v>#REF!</v>
      </c>
      <c r="AS224" s="27" t="e">
        <f t="shared" si="143"/>
        <v>#REF!</v>
      </c>
      <c r="AT224" s="26" t="e">
        <f t="shared" si="144"/>
        <v>#REF!</v>
      </c>
      <c r="AU224" s="27" t="e">
        <f>VLOOKUP(B224,Table5[],2,FALSE)</f>
        <v>#REF!</v>
      </c>
      <c r="AV224" s="27" t="e">
        <f>VLOOKUP(B224,Table5[],3,FALSE)</f>
        <v>#REF!</v>
      </c>
      <c r="AW224" s="29" t="e">
        <f>IF(Form!#REF!="","",Form!#REF!)</f>
        <v>#REF!</v>
      </c>
    </row>
    <row r="225" spans="1:49">
      <c r="A225" s="26" t="e">
        <f>IF(Form!#REF!="","",Form!#REF!)</f>
        <v>#REF!</v>
      </c>
      <c r="B225" s="26" t="e">
        <f>IF(Form!#REF!="","",Form!#REF!)</f>
        <v>#REF!</v>
      </c>
      <c r="C225" s="26" t="e">
        <f>IF(Form!#REF!="","",Form!#REF!)</f>
        <v>#REF!</v>
      </c>
      <c r="D225" s="27" t="e">
        <f>VLOOKUP(B225,Table5[],4,FALSE)</f>
        <v>#REF!</v>
      </c>
      <c r="E225" s="26" t="e">
        <f t="shared" si="126"/>
        <v>#REF!</v>
      </c>
      <c r="F225" s="27" t="e">
        <f>VLOOKUP(B225,Table5[],5,FALSE)</f>
        <v>#REF!</v>
      </c>
      <c r="G225" s="27" t="e">
        <f>IF(C225="",NA(),D225+Form!$B$9*F225/1.128)</f>
        <v>#REF!</v>
      </c>
      <c r="H225" s="27" t="e">
        <f>IF(C225="",NA(),D225-Form!$B$9*F225/1.128)</f>
        <v>#REF!</v>
      </c>
      <c r="I225" s="27" t="e">
        <f t="shared" si="127"/>
        <v>#REF!</v>
      </c>
      <c r="J225" s="26" t="e">
        <f t="shared" si="128"/>
        <v>#REF!</v>
      </c>
      <c r="K225" s="26" t="e">
        <f t="shared" si="129"/>
        <v>#REF!</v>
      </c>
      <c r="L225" s="28" t="e">
        <f>IF(Form!#REF!="","",Form!#REF!)</f>
        <v>#REF!</v>
      </c>
      <c r="M225" s="27" t="e">
        <f>VLOOKUP(B225,Table5[],9,FALSE)</f>
        <v>#REF!</v>
      </c>
      <c r="N225" s="26" t="e">
        <f t="shared" si="130"/>
        <v>#REF!</v>
      </c>
      <c r="O225" s="27" t="e">
        <f>VLOOKUP(B225,Table5[],10,FALSE)</f>
        <v>#REF!</v>
      </c>
      <c r="P225" s="27" t="e">
        <f>IF(L225="",NA(),M225+Form!$B$9*O225/1.128)</f>
        <v>#REF!</v>
      </c>
      <c r="Q225" s="27" t="e">
        <f>IF(L225="",NA(),M225-Form!$B$9*O225/1.128)</f>
        <v>#REF!</v>
      </c>
      <c r="R225" s="27" t="e">
        <f t="shared" si="131"/>
        <v>#REF!</v>
      </c>
      <c r="S225" s="26" t="e">
        <f t="shared" si="132"/>
        <v>#REF!</v>
      </c>
      <c r="T225" s="26" t="e">
        <f t="shared" si="133"/>
        <v>#REF!</v>
      </c>
      <c r="U225" s="28" t="e">
        <f>IF(Form!#REF!="","",Form!#REF!)</f>
        <v>#REF!</v>
      </c>
      <c r="V225" s="27" t="e">
        <f>VLOOKUP(B225,Table5[],14,FALSE)</f>
        <v>#REF!</v>
      </c>
      <c r="W225" s="26" t="e">
        <f t="shared" si="134"/>
        <v>#REF!</v>
      </c>
      <c r="X225" s="27" t="e">
        <f>VLOOKUP(B225,Table5[],15,FALSE)</f>
        <v>#REF!</v>
      </c>
      <c r="Y225" s="27" t="e">
        <f>IF(U225="",NA(),V225+Form!$B$9*X225/1.128)</f>
        <v>#REF!</v>
      </c>
      <c r="Z225" s="27" t="e">
        <f>IF(U225="",NA(),V225-Form!$B$9*X225/1.128)</f>
        <v>#REF!</v>
      </c>
      <c r="AA225" s="27" t="e">
        <f t="shared" si="135"/>
        <v>#REF!</v>
      </c>
      <c r="AB225" s="26" t="e">
        <f t="shared" si="136"/>
        <v>#REF!</v>
      </c>
      <c r="AC225" s="26" t="e">
        <f t="shared" si="137"/>
        <v>#REF!</v>
      </c>
      <c r="AD225" s="28" t="e">
        <f>IF(Form!#REF!="","",Form!#REF!)</f>
        <v>#REF!</v>
      </c>
      <c r="AE225" s="27" t="e">
        <f>VLOOKUP(B225,Table5[],19,FALSE)</f>
        <v>#REF!</v>
      </c>
      <c r="AF225" s="26" t="e">
        <f t="shared" si="138"/>
        <v>#REF!</v>
      </c>
      <c r="AG225" s="27" t="e">
        <f>VLOOKUP(B225,Table5[],20,FALSE)</f>
        <v>#REF!</v>
      </c>
      <c r="AH225" s="27" t="e">
        <f>IF(AD225="",NA(),AE225+Form!$B$9*AG225/1.128)</f>
        <v>#REF!</v>
      </c>
      <c r="AI225" s="27" t="e">
        <f>IF(AD225="",NA(),AE225-Form!$B$9*AG225/1.128)</f>
        <v>#REF!</v>
      </c>
      <c r="AJ225" s="27" t="e">
        <f t="shared" si="139"/>
        <v>#REF!</v>
      </c>
      <c r="AK225" s="26" t="e">
        <f t="shared" si="140"/>
        <v>#REF!</v>
      </c>
      <c r="AL225" s="26" t="e">
        <f t="shared" si="141"/>
        <v>#REF!</v>
      </c>
      <c r="AM225" s="28" t="e">
        <f>IF(Form!#REF!="","",Form!#REF!)</f>
        <v>#REF!</v>
      </c>
      <c r="AN225" s="27" t="e">
        <f>VLOOKUP(B225,Table5[],24,FALSE)</f>
        <v>#REF!</v>
      </c>
      <c r="AO225" s="26" t="e">
        <f t="shared" si="142"/>
        <v>#REF!</v>
      </c>
      <c r="AP225" s="27" t="e">
        <f>VLOOKUP(B225,Table5[],25,FALSE)</f>
        <v>#REF!</v>
      </c>
      <c r="AQ225" s="27" t="e">
        <f>IF(AM225="",NA(),AN225+Form!$B$9*AP225/1.128)</f>
        <v>#REF!</v>
      </c>
      <c r="AR225" s="27" t="e">
        <f>IF(AM225="",NA(),AN225-Form!$B$9*AP225/1.128)</f>
        <v>#REF!</v>
      </c>
      <c r="AS225" s="27" t="e">
        <f t="shared" si="143"/>
        <v>#REF!</v>
      </c>
      <c r="AT225" s="26" t="e">
        <f t="shared" si="144"/>
        <v>#REF!</v>
      </c>
      <c r="AU225" s="27" t="e">
        <f>VLOOKUP(B225,Table5[],2,FALSE)</f>
        <v>#REF!</v>
      </c>
      <c r="AV225" s="27" t="e">
        <f>VLOOKUP(B225,Table5[],3,FALSE)</f>
        <v>#REF!</v>
      </c>
      <c r="AW225" s="29" t="e">
        <f>IF(Form!#REF!="","",Form!#REF!)</f>
        <v>#REF!</v>
      </c>
    </row>
    <row r="226" spans="1:49">
      <c r="A226" s="26" t="e">
        <f>IF(Form!#REF!="","",Form!#REF!)</f>
        <v>#REF!</v>
      </c>
      <c r="B226" s="26" t="e">
        <f>IF(Form!#REF!="","",Form!#REF!)</f>
        <v>#REF!</v>
      </c>
      <c r="C226" s="26" t="e">
        <f>IF(Form!#REF!="","",Form!#REF!)</f>
        <v>#REF!</v>
      </c>
      <c r="D226" s="27" t="e">
        <f>VLOOKUP(B226,Table5[],4,FALSE)</f>
        <v>#REF!</v>
      </c>
      <c r="E226" s="26" t="e">
        <f t="shared" si="126"/>
        <v>#REF!</v>
      </c>
      <c r="F226" s="27" t="e">
        <f>VLOOKUP(B226,Table5[],5,FALSE)</f>
        <v>#REF!</v>
      </c>
      <c r="G226" s="27" t="e">
        <f>IF(C226="",NA(),D226+Form!$B$9*F226/1.128)</f>
        <v>#REF!</v>
      </c>
      <c r="H226" s="27" t="e">
        <f>IF(C226="",NA(),D226-Form!$B$9*F226/1.128)</f>
        <v>#REF!</v>
      </c>
      <c r="I226" s="27" t="e">
        <f t="shared" si="127"/>
        <v>#REF!</v>
      </c>
      <c r="J226" s="26" t="e">
        <f t="shared" si="128"/>
        <v>#REF!</v>
      </c>
      <c r="K226" s="26" t="e">
        <f t="shared" si="129"/>
        <v>#REF!</v>
      </c>
      <c r="L226" s="28" t="e">
        <f>IF(Form!#REF!="","",Form!#REF!)</f>
        <v>#REF!</v>
      </c>
      <c r="M226" s="27" t="e">
        <f>VLOOKUP(B226,Table5[],9,FALSE)</f>
        <v>#REF!</v>
      </c>
      <c r="N226" s="26" t="e">
        <f t="shared" si="130"/>
        <v>#REF!</v>
      </c>
      <c r="O226" s="27" t="e">
        <f>VLOOKUP(B226,Table5[],10,FALSE)</f>
        <v>#REF!</v>
      </c>
      <c r="P226" s="27" t="e">
        <f>IF(L226="",NA(),M226+Form!$B$9*O226/1.128)</f>
        <v>#REF!</v>
      </c>
      <c r="Q226" s="27" t="e">
        <f>IF(L226="",NA(),M226-Form!$B$9*O226/1.128)</f>
        <v>#REF!</v>
      </c>
      <c r="R226" s="27" t="e">
        <f t="shared" si="131"/>
        <v>#REF!</v>
      </c>
      <c r="S226" s="26" t="e">
        <f t="shared" si="132"/>
        <v>#REF!</v>
      </c>
      <c r="T226" s="26" t="e">
        <f t="shared" si="133"/>
        <v>#REF!</v>
      </c>
      <c r="U226" s="28" t="e">
        <f>IF(Form!#REF!="","",Form!#REF!)</f>
        <v>#REF!</v>
      </c>
      <c r="V226" s="27" t="e">
        <f>VLOOKUP(B226,Table5[],14,FALSE)</f>
        <v>#REF!</v>
      </c>
      <c r="W226" s="26" t="e">
        <f t="shared" si="134"/>
        <v>#REF!</v>
      </c>
      <c r="X226" s="27" t="e">
        <f>VLOOKUP(B226,Table5[],15,FALSE)</f>
        <v>#REF!</v>
      </c>
      <c r="Y226" s="27" t="e">
        <f>IF(U226="",NA(),V226+Form!$B$9*X226/1.128)</f>
        <v>#REF!</v>
      </c>
      <c r="Z226" s="27" t="e">
        <f>IF(U226="",NA(),V226-Form!$B$9*X226/1.128)</f>
        <v>#REF!</v>
      </c>
      <c r="AA226" s="27" t="e">
        <f t="shared" si="135"/>
        <v>#REF!</v>
      </c>
      <c r="AB226" s="26" t="e">
        <f t="shared" si="136"/>
        <v>#REF!</v>
      </c>
      <c r="AC226" s="26" t="e">
        <f t="shared" si="137"/>
        <v>#REF!</v>
      </c>
      <c r="AD226" s="28" t="e">
        <f>IF(Form!#REF!="","",Form!#REF!)</f>
        <v>#REF!</v>
      </c>
      <c r="AE226" s="27" t="e">
        <f>VLOOKUP(B226,Table5[],19,FALSE)</f>
        <v>#REF!</v>
      </c>
      <c r="AF226" s="26" t="e">
        <f t="shared" si="138"/>
        <v>#REF!</v>
      </c>
      <c r="AG226" s="27" t="e">
        <f>VLOOKUP(B226,Table5[],20,FALSE)</f>
        <v>#REF!</v>
      </c>
      <c r="AH226" s="27" t="e">
        <f>IF(AD226="",NA(),AE226+Form!$B$9*AG226/1.128)</f>
        <v>#REF!</v>
      </c>
      <c r="AI226" s="27" t="e">
        <f>IF(AD226="",NA(),AE226-Form!$B$9*AG226/1.128)</f>
        <v>#REF!</v>
      </c>
      <c r="AJ226" s="27" t="e">
        <f t="shared" si="139"/>
        <v>#REF!</v>
      </c>
      <c r="AK226" s="26" t="e">
        <f t="shared" si="140"/>
        <v>#REF!</v>
      </c>
      <c r="AL226" s="26" t="e">
        <f t="shared" si="141"/>
        <v>#REF!</v>
      </c>
      <c r="AM226" s="28" t="e">
        <f>IF(Form!#REF!="","",Form!#REF!)</f>
        <v>#REF!</v>
      </c>
      <c r="AN226" s="27" t="e">
        <f>VLOOKUP(B226,Table5[],24,FALSE)</f>
        <v>#REF!</v>
      </c>
      <c r="AO226" s="26" t="e">
        <f t="shared" si="142"/>
        <v>#REF!</v>
      </c>
      <c r="AP226" s="27" t="e">
        <f>VLOOKUP(B226,Table5[],25,FALSE)</f>
        <v>#REF!</v>
      </c>
      <c r="AQ226" s="27" t="e">
        <f>IF(AM226="",NA(),AN226+Form!$B$9*AP226/1.128)</f>
        <v>#REF!</v>
      </c>
      <c r="AR226" s="27" t="e">
        <f>IF(AM226="",NA(),AN226-Form!$B$9*AP226/1.128)</f>
        <v>#REF!</v>
      </c>
      <c r="AS226" s="27" t="e">
        <f t="shared" si="143"/>
        <v>#REF!</v>
      </c>
      <c r="AT226" s="26" t="e">
        <f t="shared" si="144"/>
        <v>#REF!</v>
      </c>
      <c r="AU226" s="27" t="e">
        <f>VLOOKUP(B226,Table5[],2,FALSE)</f>
        <v>#REF!</v>
      </c>
      <c r="AV226" s="27" t="e">
        <f>VLOOKUP(B226,Table5[],3,FALSE)</f>
        <v>#REF!</v>
      </c>
      <c r="AW226" s="29" t="e">
        <f>IF(Form!#REF!="","",Form!#REF!)</f>
        <v>#REF!</v>
      </c>
    </row>
    <row r="227" spans="1:49">
      <c r="A227" s="26" t="e">
        <f>IF(Form!#REF!="","",Form!#REF!)</f>
        <v>#REF!</v>
      </c>
      <c r="B227" s="26" t="e">
        <f>IF(Form!#REF!="","",Form!#REF!)</f>
        <v>#REF!</v>
      </c>
      <c r="C227" s="26" t="e">
        <f>IF(Form!#REF!="","",Form!#REF!)</f>
        <v>#REF!</v>
      </c>
      <c r="D227" s="27" t="e">
        <f>VLOOKUP(B227,Table5[],4,FALSE)</f>
        <v>#REF!</v>
      </c>
      <c r="E227" s="26" t="e">
        <f t="shared" si="126"/>
        <v>#REF!</v>
      </c>
      <c r="F227" s="27" t="e">
        <f>VLOOKUP(B227,Table5[],5,FALSE)</f>
        <v>#REF!</v>
      </c>
      <c r="G227" s="27" t="e">
        <f>IF(C227="",NA(),D227+Form!$B$9*F227/1.128)</f>
        <v>#REF!</v>
      </c>
      <c r="H227" s="27" t="e">
        <f>IF(C227="",NA(),D227-Form!$B$9*F227/1.128)</f>
        <v>#REF!</v>
      </c>
      <c r="I227" s="27" t="e">
        <f t="shared" si="127"/>
        <v>#REF!</v>
      </c>
      <c r="J227" s="26" t="e">
        <f t="shared" si="128"/>
        <v>#REF!</v>
      </c>
      <c r="K227" s="26" t="e">
        <f t="shared" si="129"/>
        <v>#REF!</v>
      </c>
      <c r="L227" s="28" t="e">
        <f>IF(Form!#REF!="","",Form!#REF!)</f>
        <v>#REF!</v>
      </c>
      <c r="M227" s="27" t="e">
        <f>VLOOKUP(B227,Table5[],9,FALSE)</f>
        <v>#REF!</v>
      </c>
      <c r="N227" s="26" t="e">
        <f t="shared" si="130"/>
        <v>#REF!</v>
      </c>
      <c r="O227" s="27" t="e">
        <f>VLOOKUP(B227,Table5[],10,FALSE)</f>
        <v>#REF!</v>
      </c>
      <c r="P227" s="27" t="e">
        <f>IF(L227="",NA(),M227+Form!$B$9*O227/1.128)</f>
        <v>#REF!</v>
      </c>
      <c r="Q227" s="27" t="e">
        <f>IF(L227="",NA(),M227-Form!$B$9*O227/1.128)</f>
        <v>#REF!</v>
      </c>
      <c r="R227" s="27" t="e">
        <f t="shared" si="131"/>
        <v>#REF!</v>
      </c>
      <c r="S227" s="26" t="e">
        <f t="shared" si="132"/>
        <v>#REF!</v>
      </c>
      <c r="T227" s="26" t="e">
        <f t="shared" si="133"/>
        <v>#REF!</v>
      </c>
      <c r="U227" s="28" t="e">
        <f>IF(Form!#REF!="","",Form!#REF!)</f>
        <v>#REF!</v>
      </c>
      <c r="V227" s="27" t="e">
        <f>VLOOKUP(B227,Table5[],14,FALSE)</f>
        <v>#REF!</v>
      </c>
      <c r="W227" s="26" t="e">
        <f t="shared" si="134"/>
        <v>#REF!</v>
      </c>
      <c r="X227" s="27" t="e">
        <f>VLOOKUP(B227,Table5[],15,FALSE)</f>
        <v>#REF!</v>
      </c>
      <c r="Y227" s="27" t="e">
        <f>IF(U227="",NA(),V227+Form!$B$9*X227/1.128)</f>
        <v>#REF!</v>
      </c>
      <c r="Z227" s="27" t="e">
        <f>IF(U227="",NA(),V227-Form!$B$9*X227/1.128)</f>
        <v>#REF!</v>
      </c>
      <c r="AA227" s="27" t="e">
        <f t="shared" si="135"/>
        <v>#REF!</v>
      </c>
      <c r="AB227" s="26" t="e">
        <f t="shared" si="136"/>
        <v>#REF!</v>
      </c>
      <c r="AC227" s="26" t="e">
        <f t="shared" si="137"/>
        <v>#REF!</v>
      </c>
      <c r="AD227" s="28" t="e">
        <f>IF(Form!#REF!="","",Form!#REF!)</f>
        <v>#REF!</v>
      </c>
      <c r="AE227" s="27" t="e">
        <f>VLOOKUP(B227,Table5[],19,FALSE)</f>
        <v>#REF!</v>
      </c>
      <c r="AF227" s="26" t="e">
        <f t="shared" si="138"/>
        <v>#REF!</v>
      </c>
      <c r="AG227" s="27" t="e">
        <f>VLOOKUP(B227,Table5[],20,FALSE)</f>
        <v>#REF!</v>
      </c>
      <c r="AH227" s="27" t="e">
        <f>IF(AD227="",NA(),AE227+Form!$B$9*AG227/1.128)</f>
        <v>#REF!</v>
      </c>
      <c r="AI227" s="27" t="e">
        <f>IF(AD227="",NA(),AE227-Form!$B$9*AG227/1.128)</f>
        <v>#REF!</v>
      </c>
      <c r="AJ227" s="27" t="e">
        <f t="shared" si="139"/>
        <v>#REF!</v>
      </c>
      <c r="AK227" s="26" t="e">
        <f t="shared" si="140"/>
        <v>#REF!</v>
      </c>
      <c r="AL227" s="26" t="e">
        <f t="shared" si="141"/>
        <v>#REF!</v>
      </c>
      <c r="AM227" s="28" t="e">
        <f>IF(Form!#REF!="","",Form!#REF!)</f>
        <v>#REF!</v>
      </c>
      <c r="AN227" s="27" t="e">
        <f>VLOOKUP(B227,Table5[],24,FALSE)</f>
        <v>#REF!</v>
      </c>
      <c r="AO227" s="26" t="e">
        <f t="shared" si="142"/>
        <v>#REF!</v>
      </c>
      <c r="AP227" s="27" t="e">
        <f>VLOOKUP(B227,Table5[],25,FALSE)</f>
        <v>#REF!</v>
      </c>
      <c r="AQ227" s="27" t="e">
        <f>IF(AM227="",NA(),AN227+Form!$B$9*AP227/1.128)</f>
        <v>#REF!</v>
      </c>
      <c r="AR227" s="27" t="e">
        <f>IF(AM227="",NA(),AN227-Form!$B$9*AP227/1.128)</f>
        <v>#REF!</v>
      </c>
      <c r="AS227" s="27" t="e">
        <f t="shared" si="143"/>
        <v>#REF!</v>
      </c>
      <c r="AT227" s="26" t="e">
        <f t="shared" si="144"/>
        <v>#REF!</v>
      </c>
      <c r="AU227" s="27" t="e">
        <f>VLOOKUP(B227,Table5[],2,FALSE)</f>
        <v>#REF!</v>
      </c>
      <c r="AV227" s="27" t="e">
        <f>VLOOKUP(B227,Table5[],3,FALSE)</f>
        <v>#REF!</v>
      </c>
      <c r="AW227" s="29" t="e">
        <f>IF(Form!#REF!="","",Form!#REF!)</f>
        <v>#REF!</v>
      </c>
    </row>
    <row r="228" spans="1:49">
      <c r="A228" s="26" t="e">
        <f>IF(Form!#REF!="","",Form!#REF!)</f>
        <v>#REF!</v>
      </c>
      <c r="B228" s="26" t="e">
        <f>IF(Form!#REF!="","",Form!#REF!)</f>
        <v>#REF!</v>
      </c>
      <c r="C228" s="26" t="e">
        <f>IF(Form!#REF!="","",Form!#REF!)</f>
        <v>#REF!</v>
      </c>
      <c r="D228" s="27" t="e">
        <f>VLOOKUP(B228,Table5[],4,FALSE)</f>
        <v>#REF!</v>
      </c>
      <c r="E228" s="26" t="e">
        <f t="shared" si="126"/>
        <v>#REF!</v>
      </c>
      <c r="F228" s="27" t="e">
        <f>VLOOKUP(B228,Table5[],5,FALSE)</f>
        <v>#REF!</v>
      </c>
      <c r="G228" s="27" t="e">
        <f>IF(C228="",NA(),D228+Form!$B$9*F228/1.128)</f>
        <v>#REF!</v>
      </c>
      <c r="H228" s="27" t="e">
        <f>IF(C228="",NA(),D228-Form!$B$9*F228/1.128)</f>
        <v>#REF!</v>
      </c>
      <c r="I228" s="27" t="e">
        <f t="shared" si="127"/>
        <v>#REF!</v>
      </c>
      <c r="J228" s="26" t="e">
        <f t="shared" si="128"/>
        <v>#REF!</v>
      </c>
      <c r="K228" s="26" t="e">
        <f t="shared" si="129"/>
        <v>#REF!</v>
      </c>
      <c r="L228" s="28" t="e">
        <f>IF(Form!#REF!="","",Form!#REF!)</f>
        <v>#REF!</v>
      </c>
      <c r="M228" s="27" t="e">
        <f>VLOOKUP(B228,Table5[],9,FALSE)</f>
        <v>#REF!</v>
      </c>
      <c r="N228" s="26" t="e">
        <f t="shared" si="130"/>
        <v>#REF!</v>
      </c>
      <c r="O228" s="27" t="e">
        <f>VLOOKUP(B228,Table5[],10,FALSE)</f>
        <v>#REF!</v>
      </c>
      <c r="P228" s="27" t="e">
        <f>IF(L228="",NA(),M228+Form!$B$9*O228/1.128)</f>
        <v>#REF!</v>
      </c>
      <c r="Q228" s="27" t="e">
        <f>IF(L228="",NA(),M228-Form!$B$9*O228/1.128)</f>
        <v>#REF!</v>
      </c>
      <c r="R228" s="27" t="e">
        <f t="shared" si="131"/>
        <v>#REF!</v>
      </c>
      <c r="S228" s="26" t="e">
        <f t="shared" si="132"/>
        <v>#REF!</v>
      </c>
      <c r="T228" s="26" t="e">
        <f t="shared" si="133"/>
        <v>#REF!</v>
      </c>
      <c r="U228" s="28" t="e">
        <f>IF(Form!#REF!="","",Form!#REF!)</f>
        <v>#REF!</v>
      </c>
      <c r="V228" s="27" t="e">
        <f>VLOOKUP(B228,Table5[],14,FALSE)</f>
        <v>#REF!</v>
      </c>
      <c r="W228" s="26" t="e">
        <f t="shared" si="134"/>
        <v>#REF!</v>
      </c>
      <c r="X228" s="27" t="e">
        <f>VLOOKUP(B228,Table5[],15,FALSE)</f>
        <v>#REF!</v>
      </c>
      <c r="Y228" s="27" t="e">
        <f>IF(U228="",NA(),V228+Form!$B$9*X228/1.128)</f>
        <v>#REF!</v>
      </c>
      <c r="Z228" s="27" t="e">
        <f>IF(U228="",NA(),V228-Form!$B$9*X228/1.128)</f>
        <v>#REF!</v>
      </c>
      <c r="AA228" s="27" t="e">
        <f t="shared" si="135"/>
        <v>#REF!</v>
      </c>
      <c r="AB228" s="26" t="e">
        <f t="shared" si="136"/>
        <v>#REF!</v>
      </c>
      <c r="AC228" s="26" t="e">
        <f t="shared" si="137"/>
        <v>#REF!</v>
      </c>
      <c r="AD228" s="28" t="e">
        <f>IF(Form!#REF!="","",Form!#REF!)</f>
        <v>#REF!</v>
      </c>
      <c r="AE228" s="27" t="e">
        <f>VLOOKUP(B228,Table5[],19,FALSE)</f>
        <v>#REF!</v>
      </c>
      <c r="AF228" s="26" t="e">
        <f t="shared" si="138"/>
        <v>#REF!</v>
      </c>
      <c r="AG228" s="27" t="e">
        <f>VLOOKUP(B228,Table5[],20,FALSE)</f>
        <v>#REF!</v>
      </c>
      <c r="AH228" s="27" t="e">
        <f>IF(AD228="",NA(),AE228+Form!$B$9*AG228/1.128)</f>
        <v>#REF!</v>
      </c>
      <c r="AI228" s="27" t="e">
        <f>IF(AD228="",NA(),AE228-Form!$B$9*AG228/1.128)</f>
        <v>#REF!</v>
      </c>
      <c r="AJ228" s="27" t="e">
        <f t="shared" si="139"/>
        <v>#REF!</v>
      </c>
      <c r="AK228" s="26" t="e">
        <f t="shared" si="140"/>
        <v>#REF!</v>
      </c>
      <c r="AL228" s="26" t="e">
        <f t="shared" si="141"/>
        <v>#REF!</v>
      </c>
      <c r="AM228" s="28" t="e">
        <f>IF(Form!#REF!="","",Form!#REF!)</f>
        <v>#REF!</v>
      </c>
      <c r="AN228" s="27" t="e">
        <f>VLOOKUP(B228,Table5[],24,FALSE)</f>
        <v>#REF!</v>
      </c>
      <c r="AO228" s="26" t="e">
        <f t="shared" si="142"/>
        <v>#REF!</v>
      </c>
      <c r="AP228" s="27" t="e">
        <f>VLOOKUP(B228,Table5[],25,FALSE)</f>
        <v>#REF!</v>
      </c>
      <c r="AQ228" s="27" t="e">
        <f>IF(AM228="",NA(),AN228+Form!$B$9*AP228/1.128)</f>
        <v>#REF!</v>
      </c>
      <c r="AR228" s="27" t="e">
        <f>IF(AM228="",NA(),AN228-Form!$B$9*AP228/1.128)</f>
        <v>#REF!</v>
      </c>
      <c r="AS228" s="27" t="e">
        <f t="shared" si="143"/>
        <v>#REF!</v>
      </c>
      <c r="AT228" s="26" t="e">
        <f t="shared" si="144"/>
        <v>#REF!</v>
      </c>
      <c r="AU228" s="27" t="e">
        <f>VLOOKUP(B228,Table5[],2,FALSE)</f>
        <v>#REF!</v>
      </c>
      <c r="AV228" s="27" t="e">
        <f>VLOOKUP(B228,Table5[],3,FALSE)</f>
        <v>#REF!</v>
      </c>
      <c r="AW228" s="29" t="e">
        <f>IF(Form!#REF!="","",Form!#REF!)</f>
        <v>#REF!</v>
      </c>
    </row>
    <row r="229" spans="1:49">
      <c r="A229" s="26" t="e">
        <f>IF(Form!#REF!="","",Form!#REF!)</f>
        <v>#REF!</v>
      </c>
      <c r="B229" s="26" t="e">
        <f>IF(Form!#REF!="","",Form!#REF!)</f>
        <v>#REF!</v>
      </c>
      <c r="C229" s="26" t="e">
        <f>IF(Form!#REF!="","",Form!#REF!)</f>
        <v>#REF!</v>
      </c>
      <c r="D229" s="27" t="e">
        <f>VLOOKUP(B229,Table5[],4,FALSE)</f>
        <v>#REF!</v>
      </c>
      <c r="E229" s="26" t="e">
        <f t="shared" si="126"/>
        <v>#REF!</v>
      </c>
      <c r="F229" s="27" t="e">
        <f>VLOOKUP(B229,Table5[],5,FALSE)</f>
        <v>#REF!</v>
      </c>
      <c r="G229" s="27" t="e">
        <f>IF(C229="",NA(),D229+Form!$B$9*F229/1.128)</f>
        <v>#REF!</v>
      </c>
      <c r="H229" s="27" t="e">
        <f>IF(C229="",NA(),D229-Form!$B$9*F229/1.128)</f>
        <v>#REF!</v>
      </c>
      <c r="I229" s="27" t="e">
        <f t="shared" si="127"/>
        <v>#REF!</v>
      </c>
      <c r="J229" s="26" t="e">
        <f t="shared" si="128"/>
        <v>#REF!</v>
      </c>
      <c r="K229" s="26" t="e">
        <f t="shared" si="129"/>
        <v>#REF!</v>
      </c>
      <c r="L229" s="28" t="e">
        <f>IF(Form!#REF!="","",Form!#REF!)</f>
        <v>#REF!</v>
      </c>
      <c r="M229" s="27" t="e">
        <f>VLOOKUP(B229,Table5[],9,FALSE)</f>
        <v>#REF!</v>
      </c>
      <c r="N229" s="26" t="e">
        <f t="shared" si="130"/>
        <v>#REF!</v>
      </c>
      <c r="O229" s="27" t="e">
        <f>VLOOKUP(B229,Table5[],10,FALSE)</f>
        <v>#REF!</v>
      </c>
      <c r="P229" s="27" t="e">
        <f>IF(L229="",NA(),M229+Form!$B$9*O229/1.128)</f>
        <v>#REF!</v>
      </c>
      <c r="Q229" s="27" t="e">
        <f>IF(L229="",NA(),M229-Form!$B$9*O229/1.128)</f>
        <v>#REF!</v>
      </c>
      <c r="R229" s="27" t="e">
        <f t="shared" si="131"/>
        <v>#REF!</v>
      </c>
      <c r="S229" s="26" t="e">
        <f t="shared" si="132"/>
        <v>#REF!</v>
      </c>
      <c r="T229" s="26" t="e">
        <f t="shared" si="133"/>
        <v>#REF!</v>
      </c>
      <c r="U229" s="28" t="e">
        <f>IF(Form!#REF!="","",Form!#REF!)</f>
        <v>#REF!</v>
      </c>
      <c r="V229" s="27" t="e">
        <f>VLOOKUP(B229,Table5[],14,FALSE)</f>
        <v>#REF!</v>
      </c>
      <c r="W229" s="26" t="e">
        <f t="shared" si="134"/>
        <v>#REF!</v>
      </c>
      <c r="X229" s="27" t="e">
        <f>VLOOKUP(B229,Table5[],15,FALSE)</f>
        <v>#REF!</v>
      </c>
      <c r="Y229" s="27" t="e">
        <f>IF(U229="",NA(),V229+Form!$B$9*X229/1.128)</f>
        <v>#REF!</v>
      </c>
      <c r="Z229" s="27" t="e">
        <f>IF(U229="",NA(),V229-Form!$B$9*X229/1.128)</f>
        <v>#REF!</v>
      </c>
      <c r="AA229" s="27" t="e">
        <f t="shared" si="135"/>
        <v>#REF!</v>
      </c>
      <c r="AB229" s="26" t="e">
        <f t="shared" si="136"/>
        <v>#REF!</v>
      </c>
      <c r="AC229" s="26" t="e">
        <f t="shared" si="137"/>
        <v>#REF!</v>
      </c>
      <c r="AD229" s="28" t="e">
        <f>IF(Form!#REF!="","",Form!#REF!)</f>
        <v>#REF!</v>
      </c>
      <c r="AE229" s="27" t="e">
        <f>VLOOKUP(B229,Table5[],19,FALSE)</f>
        <v>#REF!</v>
      </c>
      <c r="AF229" s="26" t="e">
        <f t="shared" si="138"/>
        <v>#REF!</v>
      </c>
      <c r="AG229" s="27" t="e">
        <f>VLOOKUP(B229,Table5[],20,FALSE)</f>
        <v>#REF!</v>
      </c>
      <c r="AH229" s="27" t="e">
        <f>IF(AD229="",NA(),AE229+Form!$B$9*AG229/1.128)</f>
        <v>#REF!</v>
      </c>
      <c r="AI229" s="27" t="e">
        <f>IF(AD229="",NA(),AE229-Form!$B$9*AG229/1.128)</f>
        <v>#REF!</v>
      </c>
      <c r="AJ229" s="27" t="e">
        <f t="shared" si="139"/>
        <v>#REF!</v>
      </c>
      <c r="AK229" s="26" t="e">
        <f t="shared" si="140"/>
        <v>#REF!</v>
      </c>
      <c r="AL229" s="26" t="e">
        <f t="shared" si="141"/>
        <v>#REF!</v>
      </c>
      <c r="AM229" s="28" t="e">
        <f>IF(Form!#REF!="","",Form!#REF!)</f>
        <v>#REF!</v>
      </c>
      <c r="AN229" s="27" t="e">
        <f>VLOOKUP(B229,Table5[],24,FALSE)</f>
        <v>#REF!</v>
      </c>
      <c r="AO229" s="26" t="e">
        <f t="shared" si="142"/>
        <v>#REF!</v>
      </c>
      <c r="AP229" s="27" t="e">
        <f>VLOOKUP(B229,Table5[],25,FALSE)</f>
        <v>#REF!</v>
      </c>
      <c r="AQ229" s="27" t="e">
        <f>IF(AM229="",NA(),AN229+Form!$B$9*AP229/1.128)</f>
        <v>#REF!</v>
      </c>
      <c r="AR229" s="27" t="e">
        <f>IF(AM229="",NA(),AN229-Form!$B$9*AP229/1.128)</f>
        <v>#REF!</v>
      </c>
      <c r="AS229" s="27" t="e">
        <f t="shared" si="143"/>
        <v>#REF!</v>
      </c>
      <c r="AT229" s="26" t="e">
        <f t="shared" si="144"/>
        <v>#REF!</v>
      </c>
      <c r="AU229" s="27" t="e">
        <f>VLOOKUP(B229,Table5[],2,FALSE)</f>
        <v>#REF!</v>
      </c>
      <c r="AV229" s="27" t="e">
        <f>VLOOKUP(B229,Table5[],3,FALSE)</f>
        <v>#REF!</v>
      </c>
      <c r="AW229" s="29" t="e">
        <f>IF(Form!#REF!="","",Form!#REF!)</f>
        <v>#REF!</v>
      </c>
    </row>
    <row r="230" spans="1:49">
      <c r="A230" s="26" t="e">
        <f>IF(Form!#REF!="","",Form!#REF!)</f>
        <v>#REF!</v>
      </c>
      <c r="B230" s="26" t="e">
        <f>IF(Form!#REF!="","",Form!#REF!)</f>
        <v>#REF!</v>
      </c>
      <c r="C230" s="26" t="e">
        <f>IF(Form!#REF!="","",Form!#REF!)</f>
        <v>#REF!</v>
      </c>
      <c r="D230" s="27" t="e">
        <f>VLOOKUP(B230,Table5[],4,FALSE)</f>
        <v>#REF!</v>
      </c>
      <c r="E230" s="26" t="e">
        <f t="shared" si="126"/>
        <v>#REF!</v>
      </c>
      <c r="F230" s="27" t="e">
        <f>VLOOKUP(B230,Table5[],5,FALSE)</f>
        <v>#REF!</v>
      </c>
      <c r="G230" s="27" t="e">
        <f>IF(C230="",NA(),D230+Form!$B$9*F230/1.128)</f>
        <v>#REF!</v>
      </c>
      <c r="H230" s="27" t="e">
        <f>IF(C230="",NA(),D230-Form!$B$9*F230/1.128)</f>
        <v>#REF!</v>
      </c>
      <c r="I230" s="27" t="e">
        <f t="shared" si="127"/>
        <v>#REF!</v>
      </c>
      <c r="J230" s="26" t="e">
        <f t="shared" si="128"/>
        <v>#REF!</v>
      </c>
      <c r="K230" s="26" t="e">
        <f t="shared" si="129"/>
        <v>#REF!</v>
      </c>
      <c r="L230" s="28" t="e">
        <f>IF(Form!#REF!="","",Form!#REF!)</f>
        <v>#REF!</v>
      </c>
      <c r="M230" s="27" t="e">
        <f>VLOOKUP(B230,Table5[],9,FALSE)</f>
        <v>#REF!</v>
      </c>
      <c r="N230" s="26" t="e">
        <f t="shared" si="130"/>
        <v>#REF!</v>
      </c>
      <c r="O230" s="27" t="e">
        <f>VLOOKUP(B230,Table5[],10,FALSE)</f>
        <v>#REF!</v>
      </c>
      <c r="P230" s="27" t="e">
        <f>IF(L230="",NA(),M230+Form!$B$9*O230/1.128)</f>
        <v>#REF!</v>
      </c>
      <c r="Q230" s="27" t="e">
        <f>IF(L230="",NA(),M230-Form!$B$9*O230/1.128)</f>
        <v>#REF!</v>
      </c>
      <c r="R230" s="27" t="e">
        <f t="shared" si="131"/>
        <v>#REF!</v>
      </c>
      <c r="S230" s="26" t="e">
        <f t="shared" si="132"/>
        <v>#REF!</v>
      </c>
      <c r="T230" s="26" t="e">
        <f t="shared" si="133"/>
        <v>#REF!</v>
      </c>
      <c r="U230" s="28" t="e">
        <f>IF(Form!#REF!="","",Form!#REF!)</f>
        <v>#REF!</v>
      </c>
      <c r="V230" s="27" t="e">
        <f>VLOOKUP(B230,Table5[],14,FALSE)</f>
        <v>#REF!</v>
      </c>
      <c r="W230" s="26" t="e">
        <f t="shared" si="134"/>
        <v>#REF!</v>
      </c>
      <c r="X230" s="27" t="e">
        <f>VLOOKUP(B230,Table5[],15,FALSE)</f>
        <v>#REF!</v>
      </c>
      <c r="Y230" s="27" t="e">
        <f>IF(U230="",NA(),V230+Form!$B$9*X230/1.128)</f>
        <v>#REF!</v>
      </c>
      <c r="Z230" s="27" t="e">
        <f>IF(U230="",NA(),V230-Form!$B$9*X230/1.128)</f>
        <v>#REF!</v>
      </c>
      <c r="AA230" s="27" t="e">
        <f t="shared" si="135"/>
        <v>#REF!</v>
      </c>
      <c r="AB230" s="26" t="e">
        <f t="shared" si="136"/>
        <v>#REF!</v>
      </c>
      <c r="AC230" s="26" t="e">
        <f t="shared" si="137"/>
        <v>#REF!</v>
      </c>
      <c r="AD230" s="28" t="e">
        <f>IF(Form!#REF!="","",Form!#REF!)</f>
        <v>#REF!</v>
      </c>
      <c r="AE230" s="27" t="e">
        <f>VLOOKUP(B230,Table5[],19,FALSE)</f>
        <v>#REF!</v>
      </c>
      <c r="AF230" s="26" t="e">
        <f t="shared" si="138"/>
        <v>#REF!</v>
      </c>
      <c r="AG230" s="27" t="e">
        <f>VLOOKUP(B230,Table5[],20,FALSE)</f>
        <v>#REF!</v>
      </c>
      <c r="AH230" s="27" t="e">
        <f>IF(AD230="",NA(),AE230+Form!$B$9*AG230/1.128)</f>
        <v>#REF!</v>
      </c>
      <c r="AI230" s="27" t="e">
        <f>IF(AD230="",NA(),AE230-Form!$B$9*AG230/1.128)</f>
        <v>#REF!</v>
      </c>
      <c r="AJ230" s="27" t="e">
        <f t="shared" si="139"/>
        <v>#REF!</v>
      </c>
      <c r="AK230" s="26" t="e">
        <f t="shared" si="140"/>
        <v>#REF!</v>
      </c>
      <c r="AL230" s="26" t="e">
        <f t="shared" si="141"/>
        <v>#REF!</v>
      </c>
      <c r="AM230" s="28" t="e">
        <f>IF(Form!#REF!="","",Form!#REF!)</f>
        <v>#REF!</v>
      </c>
      <c r="AN230" s="27" t="e">
        <f>VLOOKUP(B230,Table5[],24,FALSE)</f>
        <v>#REF!</v>
      </c>
      <c r="AO230" s="26" t="e">
        <f t="shared" si="142"/>
        <v>#REF!</v>
      </c>
      <c r="AP230" s="27" t="e">
        <f>VLOOKUP(B230,Table5[],25,FALSE)</f>
        <v>#REF!</v>
      </c>
      <c r="AQ230" s="27" t="e">
        <f>IF(AM230="",NA(),AN230+Form!$B$9*AP230/1.128)</f>
        <v>#REF!</v>
      </c>
      <c r="AR230" s="27" t="e">
        <f>IF(AM230="",NA(),AN230-Form!$B$9*AP230/1.128)</f>
        <v>#REF!</v>
      </c>
      <c r="AS230" s="27" t="e">
        <f t="shared" si="143"/>
        <v>#REF!</v>
      </c>
      <c r="AT230" s="26" t="e">
        <f t="shared" si="144"/>
        <v>#REF!</v>
      </c>
      <c r="AU230" s="27" t="e">
        <f>VLOOKUP(B230,Table5[],2,FALSE)</f>
        <v>#REF!</v>
      </c>
      <c r="AV230" s="27" t="e">
        <f>VLOOKUP(B230,Table5[],3,FALSE)</f>
        <v>#REF!</v>
      </c>
      <c r="AW230" s="29" t="e">
        <f>IF(Form!#REF!="","",Form!#REF!)</f>
        <v>#REF!</v>
      </c>
    </row>
    <row r="231" spans="1:49">
      <c r="A231" s="26" t="e">
        <f>IF(Form!#REF!="","",Form!#REF!)</f>
        <v>#REF!</v>
      </c>
      <c r="B231" s="26" t="e">
        <f>IF(Form!#REF!="","",Form!#REF!)</f>
        <v>#REF!</v>
      </c>
      <c r="C231" s="26" t="e">
        <f>IF(Form!#REF!="","",Form!#REF!)</f>
        <v>#REF!</v>
      </c>
      <c r="D231" s="27" t="e">
        <f>VLOOKUP(B231,Table5[],4,FALSE)</f>
        <v>#REF!</v>
      </c>
      <c r="E231" s="26" t="e">
        <f t="shared" si="126"/>
        <v>#REF!</v>
      </c>
      <c r="F231" s="27" t="e">
        <f>VLOOKUP(B231,Table5[],5,FALSE)</f>
        <v>#REF!</v>
      </c>
      <c r="G231" s="27" t="e">
        <f>IF(C231="",NA(),D231+Form!$B$9*F231/1.128)</f>
        <v>#REF!</v>
      </c>
      <c r="H231" s="27" t="e">
        <f>IF(C231="",NA(),D231-Form!$B$9*F231/1.128)</f>
        <v>#REF!</v>
      </c>
      <c r="I231" s="27" t="e">
        <f t="shared" si="127"/>
        <v>#REF!</v>
      </c>
      <c r="J231" s="26" t="e">
        <f t="shared" si="128"/>
        <v>#REF!</v>
      </c>
      <c r="K231" s="26" t="e">
        <f t="shared" si="129"/>
        <v>#REF!</v>
      </c>
      <c r="L231" s="28" t="e">
        <f>IF(Form!#REF!="","",Form!#REF!)</f>
        <v>#REF!</v>
      </c>
      <c r="M231" s="27" t="e">
        <f>VLOOKUP(B231,Table5[],9,FALSE)</f>
        <v>#REF!</v>
      </c>
      <c r="N231" s="26" t="e">
        <f t="shared" si="130"/>
        <v>#REF!</v>
      </c>
      <c r="O231" s="27" t="e">
        <f>VLOOKUP(B231,Table5[],10,FALSE)</f>
        <v>#REF!</v>
      </c>
      <c r="P231" s="27" t="e">
        <f>IF(L231="",NA(),M231+Form!$B$9*O231/1.128)</f>
        <v>#REF!</v>
      </c>
      <c r="Q231" s="27" t="e">
        <f>IF(L231="",NA(),M231-Form!$B$9*O231/1.128)</f>
        <v>#REF!</v>
      </c>
      <c r="R231" s="27" t="e">
        <f t="shared" si="131"/>
        <v>#REF!</v>
      </c>
      <c r="S231" s="26" t="e">
        <f t="shared" si="132"/>
        <v>#REF!</v>
      </c>
      <c r="T231" s="26" t="e">
        <f t="shared" si="133"/>
        <v>#REF!</v>
      </c>
      <c r="U231" s="28" t="e">
        <f>IF(Form!#REF!="","",Form!#REF!)</f>
        <v>#REF!</v>
      </c>
      <c r="V231" s="27" t="e">
        <f>VLOOKUP(B231,Table5[],14,FALSE)</f>
        <v>#REF!</v>
      </c>
      <c r="W231" s="26" t="e">
        <f t="shared" si="134"/>
        <v>#REF!</v>
      </c>
      <c r="X231" s="27" t="e">
        <f>VLOOKUP(B231,Table5[],15,FALSE)</f>
        <v>#REF!</v>
      </c>
      <c r="Y231" s="27" t="e">
        <f>IF(U231="",NA(),V231+Form!$B$9*X231/1.128)</f>
        <v>#REF!</v>
      </c>
      <c r="Z231" s="27" t="e">
        <f>IF(U231="",NA(),V231-Form!$B$9*X231/1.128)</f>
        <v>#REF!</v>
      </c>
      <c r="AA231" s="27" t="e">
        <f t="shared" si="135"/>
        <v>#REF!</v>
      </c>
      <c r="AB231" s="26" t="e">
        <f t="shared" si="136"/>
        <v>#REF!</v>
      </c>
      <c r="AC231" s="26" t="e">
        <f t="shared" si="137"/>
        <v>#REF!</v>
      </c>
      <c r="AD231" s="28" t="e">
        <f>IF(Form!#REF!="","",Form!#REF!)</f>
        <v>#REF!</v>
      </c>
      <c r="AE231" s="27" t="e">
        <f>VLOOKUP(B231,Table5[],19,FALSE)</f>
        <v>#REF!</v>
      </c>
      <c r="AF231" s="26" t="e">
        <f t="shared" si="138"/>
        <v>#REF!</v>
      </c>
      <c r="AG231" s="27" t="e">
        <f>VLOOKUP(B231,Table5[],20,FALSE)</f>
        <v>#REF!</v>
      </c>
      <c r="AH231" s="27" t="e">
        <f>IF(AD231="",NA(),AE231+Form!$B$9*AG231/1.128)</f>
        <v>#REF!</v>
      </c>
      <c r="AI231" s="27" t="e">
        <f>IF(AD231="",NA(),AE231-Form!$B$9*AG231/1.128)</f>
        <v>#REF!</v>
      </c>
      <c r="AJ231" s="27" t="e">
        <f t="shared" si="139"/>
        <v>#REF!</v>
      </c>
      <c r="AK231" s="26" t="e">
        <f t="shared" si="140"/>
        <v>#REF!</v>
      </c>
      <c r="AL231" s="26" t="e">
        <f t="shared" si="141"/>
        <v>#REF!</v>
      </c>
      <c r="AM231" s="28" t="e">
        <f>IF(Form!#REF!="","",Form!#REF!)</f>
        <v>#REF!</v>
      </c>
      <c r="AN231" s="27" t="e">
        <f>VLOOKUP(B231,Table5[],24,FALSE)</f>
        <v>#REF!</v>
      </c>
      <c r="AO231" s="26" t="e">
        <f t="shared" si="142"/>
        <v>#REF!</v>
      </c>
      <c r="AP231" s="27" t="e">
        <f>VLOOKUP(B231,Table5[],25,FALSE)</f>
        <v>#REF!</v>
      </c>
      <c r="AQ231" s="27" t="e">
        <f>IF(AM231="",NA(),AN231+Form!$B$9*AP231/1.128)</f>
        <v>#REF!</v>
      </c>
      <c r="AR231" s="27" t="e">
        <f>IF(AM231="",NA(),AN231-Form!$B$9*AP231/1.128)</f>
        <v>#REF!</v>
      </c>
      <c r="AS231" s="27" t="e">
        <f t="shared" si="143"/>
        <v>#REF!</v>
      </c>
      <c r="AT231" s="26" t="e">
        <f t="shared" si="144"/>
        <v>#REF!</v>
      </c>
      <c r="AU231" s="27" t="e">
        <f>VLOOKUP(B231,Table5[],2,FALSE)</f>
        <v>#REF!</v>
      </c>
      <c r="AV231" s="27" t="e">
        <f>VLOOKUP(B231,Table5[],3,FALSE)</f>
        <v>#REF!</v>
      </c>
      <c r="AW231" s="29" t="e">
        <f>IF(Form!#REF!="","",Form!#REF!)</f>
        <v>#REF!</v>
      </c>
    </row>
    <row r="232" spans="1:49">
      <c r="A232" s="26" t="e">
        <f>IF(Form!#REF!="","",Form!#REF!)</f>
        <v>#REF!</v>
      </c>
      <c r="B232" s="26" t="e">
        <f>IF(Form!#REF!="","",Form!#REF!)</f>
        <v>#REF!</v>
      </c>
      <c r="C232" s="26" t="e">
        <f>IF(Form!#REF!="","",Form!#REF!)</f>
        <v>#REF!</v>
      </c>
      <c r="D232" s="27" t="e">
        <f>VLOOKUP(B232,Table5[],4,FALSE)</f>
        <v>#REF!</v>
      </c>
      <c r="E232" s="26" t="e">
        <f t="shared" si="126"/>
        <v>#REF!</v>
      </c>
      <c r="F232" s="27" t="e">
        <f>VLOOKUP(B232,Table5[],5,FALSE)</f>
        <v>#REF!</v>
      </c>
      <c r="G232" s="27" t="e">
        <f>IF(C232="",NA(),D232+Form!$B$9*F232/1.128)</f>
        <v>#REF!</v>
      </c>
      <c r="H232" s="27" t="e">
        <f>IF(C232="",NA(),D232-Form!$B$9*F232/1.128)</f>
        <v>#REF!</v>
      </c>
      <c r="I232" s="27" t="e">
        <f t="shared" si="127"/>
        <v>#REF!</v>
      </c>
      <c r="J232" s="26" t="e">
        <f t="shared" si="128"/>
        <v>#REF!</v>
      </c>
      <c r="K232" s="26" t="e">
        <f t="shared" si="129"/>
        <v>#REF!</v>
      </c>
      <c r="L232" s="28" t="e">
        <f>IF(Form!#REF!="","",Form!#REF!)</f>
        <v>#REF!</v>
      </c>
      <c r="M232" s="27" t="e">
        <f>VLOOKUP(B232,Table5[],9,FALSE)</f>
        <v>#REF!</v>
      </c>
      <c r="N232" s="26" t="e">
        <f t="shared" si="130"/>
        <v>#REF!</v>
      </c>
      <c r="O232" s="27" t="e">
        <f>VLOOKUP(B232,Table5[],10,FALSE)</f>
        <v>#REF!</v>
      </c>
      <c r="P232" s="27" t="e">
        <f>IF(L232="",NA(),M232+Form!$B$9*O232/1.128)</f>
        <v>#REF!</v>
      </c>
      <c r="Q232" s="27" t="e">
        <f>IF(L232="",NA(),M232-Form!$B$9*O232/1.128)</f>
        <v>#REF!</v>
      </c>
      <c r="R232" s="27" t="e">
        <f t="shared" si="131"/>
        <v>#REF!</v>
      </c>
      <c r="S232" s="26" t="e">
        <f t="shared" si="132"/>
        <v>#REF!</v>
      </c>
      <c r="T232" s="26" t="e">
        <f t="shared" si="133"/>
        <v>#REF!</v>
      </c>
      <c r="U232" s="28" t="e">
        <f>IF(Form!#REF!="","",Form!#REF!)</f>
        <v>#REF!</v>
      </c>
      <c r="V232" s="27" t="e">
        <f>VLOOKUP(B232,Table5[],14,FALSE)</f>
        <v>#REF!</v>
      </c>
      <c r="W232" s="26" t="e">
        <f t="shared" si="134"/>
        <v>#REF!</v>
      </c>
      <c r="X232" s="27" t="e">
        <f>VLOOKUP(B232,Table5[],15,FALSE)</f>
        <v>#REF!</v>
      </c>
      <c r="Y232" s="27" t="e">
        <f>IF(U232="",NA(),V232+Form!$B$9*X232/1.128)</f>
        <v>#REF!</v>
      </c>
      <c r="Z232" s="27" t="e">
        <f>IF(U232="",NA(),V232-Form!$B$9*X232/1.128)</f>
        <v>#REF!</v>
      </c>
      <c r="AA232" s="27" t="e">
        <f t="shared" si="135"/>
        <v>#REF!</v>
      </c>
      <c r="AB232" s="26" t="e">
        <f t="shared" si="136"/>
        <v>#REF!</v>
      </c>
      <c r="AC232" s="26" t="e">
        <f t="shared" si="137"/>
        <v>#REF!</v>
      </c>
      <c r="AD232" s="28" t="e">
        <f>IF(Form!#REF!="","",Form!#REF!)</f>
        <v>#REF!</v>
      </c>
      <c r="AE232" s="27" t="e">
        <f>VLOOKUP(B232,Table5[],19,FALSE)</f>
        <v>#REF!</v>
      </c>
      <c r="AF232" s="26" t="e">
        <f t="shared" si="138"/>
        <v>#REF!</v>
      </c>
      <c r="AG232" s="27" t="e">
        <f>VLOOKUP(B232,Table5[],20,FALSE)</f>
        <v>#REF!</v>
      </c>
      <c r="AH232" s="27" t="e">
        <f>IF(AD232="",NA(),AE232+Form!$B$9*AG232/1.128)</f>
        <v>#REF!</v>
      </c>
      <c r="AI232" s="27" t="e">
        <f>IF(AD232="",NA(),AE232-Form!$B$9*AG232/1.128)</f>
        <v>#REF!</v>
      </c>
      <c r="AJ232" s="27" t="e">
        <f t="shared" si="139"/>
        <v>#REF!</v>
      </c>
      <c r="AK232" s="26" t="e">
        <f t="shared" si="140"/>
        <v>#REF!</v>
      </c>
      <c r="AL232" s="26" t="e">
        <f t="shared" si="141"/>
        <v>#REF!</v>
      </c>
      <c r="AM232" s="28" t="e">
        <f>IF(Form!#REF!="","",Form!#REF!)</f>
        <v>#REF!</v>
      </c>
      <c r="AN232" s="27" t="e">
        <f>VLOOKUP(B232,Table5[],24,FALSE)</f>
        <v>#REF!</v>
      </c>
      <c r="AO232" s="26" t="e">
        <f t="shared" si="142"/>
        <v>#REF!</v>
      </c>
      <c r="AP232" s="27" t="e">
        <f>VLOOKUP(B232,Table5[],25,FALSE)</f>
        <v>#REF!</v>
      </c>
      <c r="AQ232" s="27" t="e">
        <f>IF(AM232="",NA(),AN232+Form!$B$9*AP232/1.128)</f>
        <v>#REF!</v>
      </c>
      <c r="AR232" s="27" t="e">
        <f>IF(AM232="",NA(),AN232-Form!$B$9*AP232/1.128)</f>
        <v>#REF!</v>
      </c>
      <c r="AS232" s="27" t="e">
        <f t="shared" si="143"/>
        <v>#REF!</v>
      </c>
      <c r="AT232" s="26" t="e">
        <f t="shared" si="144"/>
        <v>#REF!</v>
      </c>
      <c r="AU232" s="27" t="e">
        <f>VLOOKUP(B232,Table5[],2,FALSE)</f>
        <v>#REF!</v>
      </c>
      <c r="AV232" s="27" t="e">
        <f>VLOOKUP(B232,Table5[],3,FALSE)</f>
        <v>#REF!</v>
      </c>
      <c r="AW232" s="29" t="e">
        <f>IF(Form!#REF!="","",Form!#REF!)</f>
        <v>#REF!</v>
      </c>
    </row>
    <row r="233" spans="1:49">
      <c r="A233" s="26" t="e">
        <f>IF(Form!#REF!="","",Form!#REF!)</f>
        <v>#REF!</v>
      </c>
      <c r="B233" s="26" t="e">
        <f>IF(Form!#REF!="","",Form!#REF!)</f>
        <v>#REF!</v>
      </c>
      <c r="C233" s="26" t="e">
        <f>IF(Form!#REF!="","",Form!#REF!)</f>
        <v>#REF!</v>
      </c>
      <c r="D233" s="27" t="e">
        <f>VLOOKUP(B233,Table5[],4,FALSE)</f>
        <v>#REF!</v>
      </c>
      <c r="E233" s="26" t="e">
        <f t="shared" si="126"/>
        <v>#REF!</v>
      </c>
      <c r="F233" s="27" t="e">
        <f>VLOOKUP(B233,Table5[],5,FALSE)</f>
        <v>#REF!</v>
      </c>
      <c r="G233" s="27" t="e">
        <f>IF(C233="",NA(),D233+Form!$B$9*F233/1.128)</f>
        <v>#REF!</v>
      </c>
      <c r="H233" s="27" t="e">
        <f>IF(C233="",NA(),D233-Form!$B$9*F233/1.128)</f>
        <v>#REF!</v>
      </c>
      <c r="I233" s="27" t="e">
        <f t="shared" si="127"/>
        <v>#REF!</v>
      </c>
      <c r="J233" s="26" t="e">
        <f t="shared" si="128"/>
        <v>#REF!</v>
      </c>
      <c r="K233" s="26" t="e">
        <f t="shared" si="129"/>
        <v>#REF!</v>
      </c>
      <c r="L233" s="28" t="e">
        <f>IF(Form!#REF!="","",Form!#REF!)</f>
        <v>#REF!</v>
      </c>
      <c r="M233" s="27" t="e">
        <f>VLOOKUP(B233,Table5[],9,FALSE)</f>
        <v>#REF!</v>
      </c>
      <c r="N233" s="26" t="e">
        <f t="shared" si="130"/>
        <v>#REF!</v>
      </c>
      <c r="O233" s="27" t="e">
        <f>VLOOKUP(B233,Table5[],10,FALSE)</f>
        <v>#REF!</v>
      </c>
      <c r="P233" s="27" t="e">
        <f>IF(L233="",NA(),M233+Form!$B$9*O233/1.128)</f>
        <v>#REF!</v>
      </c>
      <c r="Q233" s="27" t="e">
        <f>IF(L233="",NA(),M233-Form!$B$9*O233/1.128)</f>
        <v>#REF!</v>
      </c>
      <c r="R233" s="27" t="e">
        <f t="shared" si="131"/>
        <v>#REF!</v>
      </c>
      <c r="S233" s="26" t="e">
        <f t="shared" si="132"/>
        <v>#REF!</v>
      </c>
      <c r="T233" s="26" t="e">
        <f t="shared" si="133"/>
        <v>#REF!</v>
      </c>
      <c r="U233" s="28" t="e">
        <f>IF(Form!#REF!="","",Form!#REF!)</f>
        <v>#REF!</v>
      </c>
      <c r="V233" s="27" t="e">
        <f>VLOOKUP(B233,Table5[],14,FALSE)</f>
        <v>#REF!</v>
      </c>
      <c r="W233" s="26" t="e">
        <f t="shared" si="134"/>
        <v>#REF!</v>
      </c>
      <c r="X233" s="27" t="e">
        <f>VLOOKUP(B233,Table5[],15,FALSE)</f>
        <v>#REF!</v>
      </c>
      <c r="Y233" s="27" t="e">
        <f>IF(U233="",NA(),V233+Form!$B$9*X233/1.128)</f>
        <v>#REF!</v>
      </c>
      <c r="Z233" s="27" t="e">
        <f>IF(U233="",NA(),V233-Form!$B$9*X233/1.128)</f>
        <v>#REF!</v>
      </c>
      <c r="AA233" s="27" t="e">
        <f t="shared" si="135"/>
        <v>#REF!</v>
      </c>
      <c r="AB233" s="26" t="e">
        <f t="shared" si="136"/>
        <v>#REF!</v>
      </c>
      <c r="AC233" s="26" t="e">
        <f t="shared" si="137"/>
        <v>#REF!</v>
      </c>
      <c r="AD233" s="28" t="e">
        <f>IF(Form!#REF!="","",Form!#REF!)</f>
        <v>#REF!</v>
      </c>
      <c r="AE233" s="27" t="e">
        <f>VLOOKUP(B233,Table5[],19,FALSE)</f>
        <v>#REF!</v>
      </c>
      <c r="AF233" s="26" t="e">
        <f t="shared" si="138"/>
        <v>#REF!</v>
      </c>
      <c r="AG233" s="27" t="e">
        <f>VLOOKUP(B233,Table5[],20,FALSE)</f>
        <v>#REF!</v>
      </c>
      <c r="AH233" s="27" t="e">
        <f>IF(AD233="",NA(),AE233+Form!$B$9*AG233/1.128)</f>
        <v>#REF!</v>
      </c>
      <c r="AI233" s="27" t="e">
        <f>IF(AD233="",NA(),AE233-Form!$B$9*AG233/1.128)</f>
        <v>#REF!</v>
      </c>
      <c r="AJ233" s="27" t="e">
        <f t="shared" si="139"/>
        <v>#REF!</v>
      </c>
      <c r="AK233" s="26" t="e">
        <f t="shared" si="140"/>
        <v>#REF!</v>
      </c>
      <c r="AL233" s="26" t="e">
        <f t="shared" si="141"/>
        <v>#REF!</v>
      </c>
      <c r="AM233" s="28" t="e">
        <f>IF(Form!#REF!="","",Form!#REF!)</f>
        <v>#REF!</v>
      </c>
      <c r="AN233" s="27" t="e">
        <f>VLOOKUP(B233,Table5[],24,FALSE)</f>
        <v>#REF!</v>
      </c>
      <c r="AO233" s="26" t="e">
        <f t="shared" si="142"/>
        <v>#REF!</v>
      </c>
      <c r="AP233" s="27" t="e">
        <f>VLOOKUP(B233,Table5[],25,FALSE)</f>
        <v>#REF!</v>
      </c>
      <c r="AQ233" s="27" t="e">
        <f>IF(AM233="",NA(),AN233+Form!$B$9*AP233/1.128)</f>
        <v>#REF!</v>
      </c>
      <c r="AR233" s="27" t="e">
        <f>IF(AM233="",NA(),AN233-Form!$B$9*AP233/1.128)</f>
        <v>#REF!</v>
      </c>
      <c r="AS233" s="27" t="e">
        <f t="shared" si="143"/>
        <v>#REF!</v>
      </c>
      <c r="AT233" s="26" t="e">
        <f t="shared" si="144"/>
        <v>#REF!</v>
      </c>
      <c r="AU233" s="27" t="e">
        <f>VLOOKUP(B233,Table5[],2,FALSE)</f>
        <v>#REF!</v>
      </c>
      <c r="AV233" s="27" t="e">
        <f>VLOOKUP(B233,Table5[],3,FALSE)</f>
        <v>#REF!</v>
      </c>
      <c r="AW233" s="29" t="e">
        <f>IF(Form!#REF!="","",Form!#REF!)</f>
        <v>#REF!</v>
      </c>
    </row>
    <row r="234" spans="1:49">
      <c r="A234" s="26" t="e">
        <f>IF(Form!#REF!="","",Form!#REF!)</f>
        <v>#REF!</v>
      </c>
      <c r="B234" s="26" t="e">
        <f>IF(Form!#REF!="","",Form!#REF!)</f>
        <v>#REF!</v>
      </c>
      <c r="C234" s="26" t="e">
        <f>IF(Form!#REF!="","",Form!#REF!)</f>
        <v>#REF!</v>
      </c>
      <c r="D234" s="27" t="e">
        <f>VLOOKUP(B234,Table5[],4,FALSE)</f>
        <v>#REF!</v>
      </c>
      <c r="E234" s="26" t="e">
        <f t="shared" si="126"/>
        <v>#REF!</v>
      </c>
      <c r="F234" s="27" t="e">
        <f>VLOOKUP(B234,Table5[],5,FALSE)</f>
        <v>#REF!</v>
      </c>
      <c r="G234" s="27" t="e">
        <f>IF(C234="",NA(),D234+Form!$B$9*F234/1.128)</f>
        <v>#REF!</v>
      </c>
      <c r="H234" s="27" t="e">
        <f>IF(C234="",NA(),D234-Form!$B$9*F234/1.128)</f>
        <v>#REF!</v>
      </c>
      <c r="I234" s="27" t="e">
        <f t="shared" si="127"/>
        <v>#REF!</v>
      </c>
      <c r="J234" s="26" t="e">
        <f t="shared" si="128"/>
        <v>#REF!</v>
      </c>
      <c r="K234" s="26" t="e">
        <f t="shared" si="129"/>
        <v>#REF!</v>
      </c>
      <c r="L234" s="28" t="e">
        <f>IF(Form!#REF!="","",Form!#REF!)</f>
        <v>#REF!</v>
      </c>
      <c r="M234" s="27" t="e">
        <f>VLOOKUP(B234,Table5[],9,FALSE)</f>
        <v>#REF!</v>
      </c>
      <c r="N234" s="26" t="e">
        <f t="shared" si="130"/>
        <v>#REF!</v>
      </c>
      <c r="O234" s="27" t="e">
        <f>VLOOKUP(B234,Table5[],10,FALSE)</f>
        <v>#REF!</v>
      </c>
      <c r="P234" s="27" t="e">
        <f>IF(L234="",NA(),M234+Form!$B$9*O234/1.128)</f>
        <v>#REF!</v>
      </c>
      <c r="Q234" s="27" t="e">
        <f>IF(L234="",NA(),M234-Form!$B$9*O234/1.128)</f>
        <v>#REF!</v>
      </c>
      <c r="R234" s="27" t="e">
        <f t="shared" si="131"/>
        <v>#REF!</v>
      </c>
      <c r="S234" s="26" t="e">
        <f t="shared" si="132"/>
        <v>#REF!</v>
      </c>
      <c r="T234" s="26" t="e">
        <f t="shared" si="133"/>
        <v>#REF!</v>
      </c>
      <c r="U234" s="28" t="e">
        <f>IF(Form!#REF!="","",Form!#REF!)</f>
        <v>#REF!</v>
      </c>
      <c r="V234" s="27" t="e">
        <f>VLOOKUP(B234,Table5[],14,FALSE)</f>
        <v>#REF!</v>
      </c>
      <c r="W234" s="26" t="e">
        <f t="shared" si="134"/>
        <v>#REF!</v>
      </c>
      <c r="X234" s="27" t="e">
        <f>VLOOKUP(B234,Table5[],15,FALSE)</f>
        <v>#REF!</v>
      </c>
      <c r="Y234" s="27" t="e">
        <f>IF(U234="",NA(),V234+Form!$B$9*X234/1.128)</f>
        <v>#REF!</v>
      </c>
      <c r="Z234" s="27" t="e">
        <f>IF(U234="",NA(),V234-Form!$B$9*X234/1.128)</f>
        <v>#REF!</v>
      </c>
      <c r="AA234" s="27" t="e">
        <f t="shared" si="135"/>
        <v>#REF!</v>
      </c>
      <c r="AB234" s="26" t="e">
        <f t="shared" si="136"/>
        <v>#REF!</v>
      </c>
      <c r="AC234" s="26" t="e">
        <f t="shared" si="137"/>
        <v>#REF!</v>
      </c>
      <c r="AD234" s="28" t="e">
        <f>IF(Form!#REF!="","",Form!#REF!)</f>
        <v>#REF!</v>
      </c>
      <c r="AE234" s="27" t="e">
        <f>VLOOKUP(B234,Table5[],19,FALSE)</f>
        <v>#REF!</v>
      </c>
      <c r="AF234" s="26" t="e">
        <f t="shared" si="138"/>
        <v>#REF!</v>
      </c>
      <c r="AG234" s="27" t="e">
        <f>VLOOKUP(B234,Table5[],20,FALSE)</f>
        <v>#REF!</v>
      </c>
      <c r="AH234" s="27" t="e">
        <f>IF(AD234="",NA(),AE234+Form!$B$9*AG234/1.128)</f>
        <v>#REF!</v>
      </c>
      <c r="AI234" s="27" t="e">
        <f>IF(AD234="",NA(),AE234-Form!$B$9*AG234/1.128)</f>
        <v>#REF!</v>
      </c>
      <c r="AJ234" s="27" t="e">
        <f t="shared" si="139"/>
        <v>#REF!</v>
      </c>
      <c r="AK234" s="26" t="e">
        <f t="shared" si="140"/>
        <v>#REF!</v>
      </c>
      <c r="AL234" s="26" t="e">
        <f t="shared" si="141"/>
        <v>#REF!</v>
      </c>
      <c r="AM234" s="28" t="e">
        <f>IF(Form!#REF!="","",Form!#REF!)</f>
        <v>#REF!</v>
      </c>
      <c r="AN234" s="27" t="e">
        <f>VLOOKUP(B234,Table5[],24,FALSE)</f>
        <v>#REF!</v>
      </c>
      <c r="AO234" s="26" t="e">
        <f t="shared" si="142"/>
        <v>#REF!</v>
      </c>
      <c r="AP234" s="27" t="e">
        <f>VLOOKUP(B234,Table5[],25,FALSE)</f>
        <v>#REF!</v>
      </c>
      <c r="AQ234" s="27" t="e">
        <f>IF(AM234="",NA(),AN234+Form!$B$9*AP234/1.128)</f>
        <v>#REF!</v>
      </c>
      <c r="AR234" s="27" t="e">
        <f>IF(AM234="",NA(),AN234-Form!$B$9*AP234/1.128)</f>
        <v>#REF!</v>
      </c>
      <c r="AS234" s="27" t="e">
        <f t="shared" si="143"/>
        <v>#REF!</v>
      </c>
      <c r="AT234" s="26" t="e">
        <f t="shared" si="144"/>
        <v>#REF!</v>
      </c>
      <c r="AU234" s="27" t="e">
        <f>VLOOKUP(B234,Table5[],2,FALSE)</f>
        <v>#REF!</v>
      </c>
      <c r="AV234" s="27" t="e">
        <f>VLOOKUP(B234,Table5[],3,FALSE)</f>
        <v>#REF!</v>
      </c>
      <c r="AW234" s="29" t="e">
        <f>IF(Form!#REF!="","",Form!#REF!)</f>
        <v>#REF!</v>
      </c>
    </row>
    <row r="235" spans="1:49">
      <c r="A235" s="26" t="e">
        <f>IF(Form!#REF!="","",Form!#REF!)</f>
        <v>#REF!</v>
      </c>
      <c r="B235" s="26" t="e">
        <f>IF(Form!#REF!="","",Form!#REF!)</f>
        <v>#REF!</v>
      </c>
      <c r="C235" s="26" t="e">
        <f>IF(Form!#REF!="","",Form!#REF!)</f>
        <v>#REF!</v>
      </c>
      <c r="D235" s="27" t="e">
        <f>VLOOKUP(B235,Table5[],4,FALSE)</f>
        <v>#REF!</v>
      </c>
      <c r="E235" s="26" t="e">
        <f t="shared" si="126"/>
        <v>#REF!</v>
      </c>
      <c r="F235" s="27" t="e">
        <f>VLOOKUP(B235,Table5[],5,FALSE)</f>
        <v>#REF!</v>
      </c>
      <c r="G235" s="27" t="e">
        <f>IF(C235="",NA(),D235+Form!$B$9*F235/1.128)</f>
        <v>#REF!</v>
      </c>
      <c r="H235" s="27" t="e">
        <f>IF(C235="",NA(),D235-Form!$B$9*F235/1.128)</f>
        <v>#REF!</v>
      </c>
      <c r="I235" s="27" t="e">
        <f t="shared" si="127"/>
        <v>#REF!</v>
      </c>
      <c r="J235" s="26" t="e">
        <f t="shared" si="128"/>
        <v>#REF!</v>
      </c>
      <c r="K235" s="26" t="e">
        <f t="shared" si="129"/>
        <v>#REF!</v>
      </c>
      <c r="L235" s="28" t="e">
        <f>IF(Form!#REF!="","",Form!#REF!)</f>
        <v>#REF!</v>
      </c>
      <c r="M235" s="27" t="e">
        <f>VLOOKUP(B235,Table5[],9,FALSE)</f>
        <v>#REF!</v>
      </c>
      <c r="N235" s="26" t="e">
        <f t="shared" si="130"/>
        <v>#REF!</v>
      </c>
      <c r="O235" s="27" t="e">
        <f>VLOOKUP(B235,Table5[],10,FALSE)</f>
        <v>#REF!</v>
      </c>
      <c r="P235" s="27" t="e">
        <f>IF(L235="",NA(),M235+Form!$B$9*O235/1.128)</f>
        <v>#REF!</v>
      </c>
      <c r="Q235" s="27" t="e">
        <f>IF(L235="",NA(),M235-Form!$B$9*O235/1.128)</f>
        <v>#REF!</v>
      </c>
      <c r="R235" s="27" t="e">
        <f t="shared" si="131"/>
        <v>#REF!</v>
      </c>
      <c r="S235" s="26" t="e">
        <f t="shared" si="132"/>
        <v>#REF!</v>
      </c>
      <c r="T235" s="26" t="e">
        <f t="shared" si="133"/>
        <v>#REF!</v>
      </c>
      <c r="U235" s="28" t="e">
        <f>IF(Form!#REF!="","",Form!#REF!)</f>
        <v>#REF!</v>
      </c>
      <c r="V235" s="27" t="e">
        <f>VLOOKUP(B235,Table5[],14,FALSE)</f>
        <v>#REF!</v>
      </c>
      <c r="W235" s="26" t="e">
        <f t="shared" si="134"/>
        <v>#REF!</v>
      </c>
      <c r="X235" s="27" t="e">
        <f>VLOOKUP(B235,Table5[],15,FALSE)</f>
        <v>#REF!</v>
      </c>
      <c r="Y235" s="27" t="e">
        <f>IF(U235="",NA(),V235+Form!$B$9*X235/1.128)</f>
        <v>#REF!</v>
      </c>
      <c r="Z235" s="27" t="e">
        <f>IF(U235="",NA(),V235-Form!$B$9*X235/1.128)</f>
        <v>#REF!</v>
      </c>
      <c r="AA235" s="27" t="e">
        <f t="shared" si="135"/>
        <v>#REF!</v>
      </c>
      <c r="AB235" s="26" t="e">
        <f t="shared" si="136"/>
        <v>#REF!</v>
      </c>
      <c r="AC235" s="26" t="e">
        <f t="shared" si="137"/>
        <v>#REF!</v>
      </c>
      <c r="AD235" s="28" t="e">
        <f>IF(Form!#REF!="","",Form!#REF!)</f>
        <v>#REF!</v>
      </c>
      <c r="AE235" s="27" t="e">
        <f>VLOOKUP(B235,Table5[],19,FALSE)</f>
        <v>#REF!</v>
      </c>
      <c r="AF235" s="26" t="e">
        <f t="shared" si="138"/>
        <v>#REF!</v>
      </c>
      <c r="AG235" s="27" t="e">
        <f>VLOOKUP(B235,Table5[],20,FALSE)</f>
        <v>#REF!</v>
      </c>
      <c r="AH235" s="27" t="e">
        <f>IF(AD235="",NA(),AE235+Form!$B$9*AG235/1.128)</f>
        <v>#REF!</v>
      </c>
      <c r="AI235" s="27" t="e">
        <f>IF(AD235="",NA(),AE235-Form!$B$9*AG235/1.128)</f>
        <v>#REF!</v>
      </c>
      <c r="AJ235" s="27" t="e">
        <f t="shared" si="139"/>
        <v>#REF!</v>
      </c>
      <c r="AK235" s="26" t="e">
        <f t="shared" si="140"/>
        <v>#REF!</v>
      </c>
      <c r="AL235" s="26" t="e">
        <f t="shared" si="141"/>
        <v>#REF!</v>
      </c>
      <c r="AM235" s="28" t="e">
        <f>IF(Form!#REF!="","",Form!#REF!)</f>
        <v>#REF!</v>
      </c>
      <c r="AN235" s="27" t="e">
        <f>VLOOKUP(B235,Table5[],24,FALSE)</f>
        <v>#REF!</v>
      </c>
      <c r="AO235" s="26" t="e">
        <f t="shared" si="142"/>
        <v>#REF!</v>
      </c>
      <c r="AP235" s="27" t="e">
        <f>VLOOKUP(B235,Table5[],25,FALSE)</f>
        <v>#REF!</v>
      </c>
      <c r="AQ235" s="27" t="e">
        <f>IF(AM235="",NA(),AN235+Form!$B$9*AP235/1.128)</f>
        <v>#REF!</v>
      </c>
      <c r="AR235" s="27" t="e">
        <f>IF(AM235="",NA(),AN235-Form!$B$9*AP235/1.128)</f>
        <v>#REF!</v>
      </c>
      <c r="AS235" s="27" t="e">
        <f t="shared" si="143"/>
        <v>#REF!</v>
      </c>
      <c r="AT235" s="26" t="e">
        <f t="shared" si="144"/>
        <v>#REF!</v>
      </c>
      <c r="AU235" s="27" t="e">
        <f>VLOOKUP(B235,Table5[],2,FALSE)</f>
        <v>#REF!</v>
      </c>
      <c r="AV235" s="27" t="e">
        <f>VLOOKUP(B235,Table5[],3,FALSE)</f>
        <v>#REF!</v>
      </c>
      <c r="AW235" s="29" t="e">
        <f>IF(Form!#REF!="","",Form!#REF!)</f>
        <v>#REF!</v>
      </c>
    </row>
    <row r="236" spans="1:49">
      <c r="A236" s="26" t="e">
        <f>IF(Form!#REF!="","",Form!#REF!)</f>
        <v>#REF!</v>
      </c>
      <c r="B236" s="26" t="e">
        <f>IF(Form!#REF!="","",Form!#REF!)</f>
        <v>#REF!</v>
      </c>
      <c r="C236" s="26" t="e">
        <f>IF(Form!#REF!="","",Form!#REF!)</f>
        <v>#REF!</v>
      </c>
      <c r="D236" s="27" t="e">
        <f>VLOOKUP(B236,Table5[],4,FALSE)</f>
        <v>#REF!</v>
      </c>
      <c r="E236" s="26" t="e">
        <f t="shared" si="126"/>
        <v>#REF!</v>
      </c>
      <c r="F236" s="27" t="e">
        <f>VLOOKUP(B236,Table5[],5,FALSE)</f>
        <v>#REF!</v>
      </c>
      <c r="G236" s="27" t="e">
        <f>IF(C236="",NA(),D236+Form!$B$9*F236/1.128)</f>
        <v>#REF!</v>
      </c>
      <c r="H236" s="27" t="e">
        <f>IF(C236="",NA(),D236-Form!$B$9*F236/1.128)</f>
        <v>#REF!</v>
      </c>
      <c r="I236" s="27" t="e">
        <f t="shared" si="127"/>
        <v>#REF!</v>
      </c>
      <c r="J236" s="26" t="e">
        <f t="shared" si="128"/>
        <v>#REF!</v>
      </c>
      <c r="K236" s="26" t="e">
        <f t="shared" si="129"/>
        <v>#REF!</v>
      </c>
      <c r="L236" s="28" t="e">
        <f>IF(Form!#REF!="","",Form!#REF!)</f>
        <v>#REF!</v>
      </c>
      <c r="M236" s="27" t="e">
        <f>VLOOKUP(B236,Table5[],9,FALSE)</f>
        <v>#REF!</v>
      </c>
      <c r="N236" s="26" t="e">
        <f t="shared" si="130"/>
        <v>#REF!</v>
      </c>
      <c r="O236" s="27" t="e">
        <f>VLOOKUP(B236,Table5[],10,FALSE)</f>
        <v>#REF!</v>
      </c>
      <c r="P236" s="27" t="e">
        <f>IF(L236="",NA(),M236+Form!$B$9*O236/1.128)</f>
        <v>#REF!</v>
      </c>
      <c r="Q236" s="27" t="e">
        <f>IF(L236="",NA(),M236-Form!$B$9*O236/1.128)</f>
        <v>#REF!</v>
      </c>
      <c r="R236" s="27" t="e">
        <f t="shared" si="131"/>
        <v>#REF!</v>
      </c>
      <c r="S236" s="26" t="e">
        <f t="shared" si="132"/>
        <v>#REF!</v>
      </c>
      <c r="T236" s="26" t="e">
        <f t="shared" si="133"/>
        <v>#REF!</v>
      </c>
      <c r="U236" s="28" t="e">
        <f>IF(Form!#REF!="","",Form!#REF!)</f>
        <v>#REF!</v>
      </c>
      <c r="V236" s="27" t="e">
        <f>VLOOKUP(B236,Table5[],14,FALSE)</f>
        <v>#REF!</v>
      </c>
      <c r="W236" s="26" t="e">
        <f t="shared" si="134"/>
        <v>#REF!</v>
      </c>
      <c r="X236" s="27" t="e">
        <f>VLOOKUP(B236,Table5[],15,FALSE)</f>
        <v>#REF!</v>
      </c>
      <c r="Y236" s="27" t="e">
        <f>IF(U236="",NA(),V236+Form!$B$9*X236/1.128)</f>
        <v>#REF!</v>
      </c>
      <c r="Z236" s="27" t="e">
        <f>IF(U236="",NA(),V236-Form!$B$9*X236/1.128)</f>
        <v>#REF!</v>
      </c>
      <c r="AA236" s="27" t="e">
        <f t="shared" si="135"/>
        <v>#REF!</v>
      </c>
      <c r="AB236" s="26" t="e">
        <f t="shared" si="136"/>
        <v>#REF!</v>
      </c>
      <c r="AC236" s="26" t="e">
        <f t="shared" si="137"/>
        <v>#REF!</v>
      </c>
      <c r="AD236" s="28" t="e">
        <f>IF(Form!#REF!="","",Form!#REF!)</f>
        <v>#REF!</v>
      </c>
      <c r="AE236" s="27" t="e">
        <f>VLOOKUP(B236,Table5[],19,FALSE)</f>
        <v>#REF!</v>
      </c>
      <c r="AF236" s="26" t="e">
        <f t="shared" si="138"/>
        <v>#REF!</v>
      </c>
      <c r="AG236" s="27" t="e">
        <f>VLOOKUP(B236,Table5[],20,FALSE)</f>
        <v>#REF!</v>
      </c>
      <c r="AH236" s="27" t="e">
        <f>IF(AD236="",NA(),AE236+Form!$B$9*AG236/1.128)</f>
        <v>#REF!</v>
      </c>
      <c r="AI236" s="27" t="e">
        <f>IF(AD236="",NA(),AE236-Form!$B$9*AG236/1.128)</f>
        <v>#REF!</v>
      </c>
      <c r="AJ236" s="27" t="e">
        <f t="shared" si="139"/>
        <v>#REF!</v>
      </c>
      <c r="AK236" s="26" t="e">
        <f t="shared" si="140"/>
        <v>#REF!</v>
      </c>
      <c r="AL236" s="26" t="e">
        <f t="shared" si="141"/>
        <v>#REF!</v>
      </c>
      <c r="AM236" s="28" t="e">
        <f>IF(Form!#REF!="","",Form!#REF!)</f>
        <v>#REF!</v>
      </c>
      <c r="AN236" s="27" t="e">
        <f>VLOOKUP(B236,Table5[],24,FALSE)</f>
        <v>#REF!</v>
      </c>
      <c r="AO236" s="26" t="e">
        <f t="shared" si="142"/>
        <v>#REF!</v>
      </c>
      <c r="AP236" s="27" t="e">
        <f>VLOOKUP(B236,Table5[],25,FALSE)</f>
        <v>#REF!</v>
      </c>
      <c r="AQ236" s="27" t="e">
        <f>IF(AM236="",NA(),AN236+Form!$B$9*AP236/1.128)</f>
        <v>#REF!</v>
      </c>
      <c r="AR236" s="27" t="e">
        <f>IF(AM236="",NA(),AN236-Form!$B$9*AP236/1.128)</f>
        <v>#REF!</v>
      </c>
      <c r="AS236" s="27" t="e">
        <f t="shared" si="143"/>
        <v>#REF!</v>
      </c>
      <c r="AT236" s="26" t="e">
        <f t="shared" si="144"/>
        <v>#REF!</v>
      </c>
      <c r="AU236" s="27" t="e">
        <f>VLOOKUP(B236,Table5[],2,FALSE)</f>
        <v>#REF!</v>
      </c>
      <c r="AV236" s="27" t="e">
        <f>VLOOKUP(B236,Table5[],3,FALSE)</f>
        <v>#REF!</v>
      </c>
      <c r="AW236" s="29" t="e">
        <f>IF(Form!#REF!="","",Form!#REF!)</f>
        <v>#REF!</v>
      </c>
    </row>
    <row r="237" spans="1:49">
      <c r="A237" s="26" t="e">
        <f>IF(Form!#REF!="","",Form!#REF!)</f>
        <v>#REF!</v>
      </c>
      <c r="B237" s="26" t="e">
        <f>IF(Form!#REF!="","",Form!#REF!)</f>
        <v>#REF!</v>
      </c>
      <c r="C237" s="26" t="e">
        <f>IF(Form!#REF!="","",Form!#REF!)</f>
        <v>#REF!</v>
      </c>
      <c r="D237" s="27" t="e">
        <f>VLOOKUP(B237,Table5[],4,FALSE)</f>
        <v>#REF!</v>
      </c>
      <c r="E237" s="26" t="e">
        <f t="shared" si="126"/>
        <v>#REF!</v>
      </c>
      <c r="F237" s="27" t="e">
        <f>VLOOKUP(B237,Table5[],5,FALSE)</f>
        <v>#REF!</v>
      </c>
      <c r="G237" s="27" t="e">
        <f>IF(C237="",NA(),D237+Form!$B$9*F237/1.128)</f>
        <v>#REF!</v>
      </c>
      <c r="H237" s="27" t="e">
        <f>IF(C237="",NA(),D237-Form!$B$9*F237/1.128)</f>
        <v>#REF!</v>
      </c>
      <c r="I237" s="27" t="e">
        <f t="shared" si="127"/>
        <v>#REF!</v>
      </c>
      <c r="J237" s="26" t="e">
        <f t="shared" si="128"/>
        <v>#REF!</v>
      </c>
      <c r="K237" s="26" t="e">
        <f t="shared" si="129"/>
        <v>#REF!</v>
      </c>
      <c r="L237" s="28" t="e">
        <f>IF(Form!#REF!="","",Form!#REF!)</f>
        <v>#REF!</v>
      </c>
      <c r="M237" s="27" t="e">
        <f>VLOOKUP(B237,Table5[],9,FALSE)</f>
        <v>#REF!</v>
      </c>
      <c r="N237" s="26" t="e">
        <f t="shared" si="130"/>
        <v>#REF!</v>
      </c>
      <c r="O237" s="27" t="e">
        <f>VLOOKUP(B237,Table5[],10,FALSE)</f>
        <v>#REF!</v>
      </c>
      <c r="P237" s="27" t="e">
        <f>IF(L237="",NA(),M237+Form!$B$9*O237/1.128)</f>
        <v>#REF!</v>
      </c>
      <c r="Q237" s="27" t="e">
        <f>IF(L237="",NA(),M237-Form!$B$9*O237/1.128)</f>
        <v>#REF!</v>
      </c>
      <c r="R237" s="27" t="e">
        <f t="shared" si="131"/>
        <v>#REF!</v>
      </c>
      <c r="S237" s="26" t="e">
        <f t="shared" si="132"/>
        <v>#REF!</v>
      </c>
      <c r="T237" s="26" t="e">
        <f t="shared" si="133"/>
        <v>#REF!</v>
      </c>
      <c r="U237" s="28" t="e">
        <f>IF(Form!#REF!="","",Form!#REF!)</f>
        <v>#REF!</v>
      </c>
      <c r="V237" s="27" t="e">
        <f>VLOOKUP(B237,Table5[],14,FALSE)</f>
        <v>#REF!</v>
      </c>
      <c r="W237" s="26" t="e">
        <f t="shared" si="134"/>
        <v>#REF!</v>
      </c>
      <c r="X237" s="27" t="e">
        <f>VLOOKUP(B237,Table5[],15,FALSE)</f>
        <v>#REF!</v>
      </c>
      <c r="Y237" s="27" t="e">
        <f>IF(U237="",NA(),V237+Form!$B$9*X237/1.128)</f>
        <v>#REF!</v>
      </c>
      <c r="Z237" s="27" t="e">
        <f>IF(U237="",NA(),V237-Form!$B$9*X237/1.128)</f>
        <v>#REF!</v>
      </c>
      <c r="AA237" s="27" t="e">
        <f t="shared" si="135"/>
        <v>#REF!</v>
      </c>
      <c r="AB237" s="26" t="e">
        <f t="shared" si="136"/>
        <v>#REF!</v>
      </c>
      <c r="AC237" s="26" t="e">
        <f t="shared" si="137"/>
        <v>#REF!</v>
      </c>
      <c r="AD237" s="28" t="e">
        <f>IF(Form!#REF!="","",Form!#REF!)</f>
        <v>#REF!</v>
      </c>
      <c r="AE237" s="27" t="e">
        <f>VLOOKUP(B237,Table5[],19,FALSE)</f>
        <v>#REF!</v>
      </c>
      <c r="AF237" s="26" t="e">
        <f t="shared" si="138"/>
        <v>#REF!</v>
      </c>
      <c r="AG237" s="27" t="e">
        <f>VLOOKUP(B237,Table5[],20,FALSE)</f>
        <v>#REF!</v>
      </c>
      <c r="AH237" s="27" t="e">
        <f>IF(AD237="",NA(),AE237+Form!$B$9*AG237/1.128)</f>
        <v>#REF!</v>
      </c>
      <c r="AI237" s="27" t="e">
        <f>IF(AD237="",NA(),AE237-Form!$B$9*AG237/1.128)</f>
        <v>#REF!</v>
      </c>
      <c r="AJ237" s="27" t="e">
        <f t="shared" si="139"/>
        <v>#REF!</v>
      </c>
      <c r="AK237" s="26" t="e">
        <f t="shared" si="140"/>
        <v>#REF!</v>
      </c>
      <c r="AL237" s="26" t="e">
        <f t="shared" si="141"/>
        <v>#REF!</v>
      </c>
      <c r="AM237" s="28" t="e">
        <f>IF(Form!#REF!="","",Form!#REF!)</f>
        <v>#REF!</v>
      </c>
      <c r="AN237" s="27" t="e">
        <f>VLOOKUP(B237,Table5[],24,FALSE)</f>
        <v>#REF!</v>
      </c>
      <c r="AO237" s="26" t="e">
        <f t="shared" si="142"/>
        <v>#REF!</v>
      </c>
      <c r="AP237" s="27" t="e">
        <f>VLOOKUP(B237,Table5[],25,FALSE)</f>
        <v>#REF!</v>
      </c>
      <c r="AQ237" s="27" t="e">
        <f>IF(AM237="",NA(),AN237+Form!$B$9*AP237/1.128)</f>
        <v>#REF!</v>
      </c>
      <c r="AR237" s="27" t="e">
        <f>IF(AM237="",NA(),AN237-Form!$B$9*AP237/1.128)</f>
        <v>#REF!</v>
      </c>
      <c r="AS237" s="27" t="e">
        <f t="shared" si="143"/>
        <v>#REF!</v>
      </c>
      <c r="AT237" s="26" t="e">
        <f t="shared" si="144"/>
        <v>#REF!</v>
      </c>
      <c r="AU237" s="27" t="e">
        <f>VLOOKUP(B237,Table5[],2,FALSE)</f>
        <v>#REF!</v>
      </c>
      <c r="AV237" s="27" t="e">
        <f>VLOOKUP(B237,Table5[],3,FALSE)</f>
        <v>#REF!</v>
      </c>
      <c r="AW237" s="29" t="e">
        <f>IF(Form!#REF!="","",Form!#REF!)</f>
        <v>#REF!</v>
      </c>
    </row>
    <row r="238" spans="1:49">
      <c r="A238" s="26" t="e">
        <f>IF(Form!#REF!="","",Form!#REF!)</f>
        <v>#REF!</v>
      </c>
      <c r="B238" s="26" t="e">
        <f>IF(Form!#REF!="","",Form!#REF!)</f>
        <v>#REF!</v>
      </c>
      <c r="C238" s="26" t="e">
        <f>IF(Form!#REF!="","",Form!#REF!)</f>
        <v>#REF!</v>
      </c>
      <c r="D238" s="27" t="e">
        <f>VLOOKUP(B238,Table5[],4,FALSE)</f>
        <v>#REF!</v>
      </c>
      <c r="E238" s="26" t="e">
        <f t="shared" si="126"/>
        <v>#REF!</v>
      </c>
      <c r="F238" s="27" t="e">
        <f>VLOOKUP(B238,Table5[],5,FALSE)</f>
        <v>#REF!</v>
      </c>
      <c r="G238" s="27" t="e">
        <f>IF(C238="",NA(),D238+Form!$B$9*F238/1.128)</f>
        <v>#REF!</v>
      </c>
      <c r="H238" s="27" t="e">
        <f>IF(C238="",NA(),D238-Form!$B$9*F238/1.128)</f>
        <v>#REF!</v>
      </c>
      <c r="I238" s="27" t="e">
        <f t="shared" si="127"/>
        <v>#REF!</v>
      </c>
      <c r="J238" s="26" t="e">
        <f t="shared" si="128"/>
        <v>#REF!</v>
      </c>
      <c r="K238" s="26" t="e">
        <f t="shared" si="129"/>
        <v>#REF!</v>
      </c>
      <c r="L238" s="28" t="e">
        <f>IF(Form!#REF!="","",Form!#REF!)</f>
        <v>#REF!</v>
      </c>
      <c r="M238" s="27" t="e">
        <f>VLOOKUP(B238,Table5[],9,FALSE)</f>
        <v>#REF!</v>
      </c>
      <c r="N238" s="26" t="e">
        <f t="shared" si="130"/>
        <v>#REF!</v>
      </c>
      <c r="O238" s="27" t="e">
        <f>VLOOKUP(B238,Table5[],10,FALSE)</f>
        <v>#REF!</v>
      </c>
      <c r="P238" s="27" t="e">
        <f>IF(L238="",NA(),M238+Form!$B$9*O238/1.128)</f>
        <v>#REF!</v>
      </c>
      <c r="Q238" s="27" t="e">
        <f>IF(L238="",NA(),M238-Form!$B$9*O238/1.128)</f>
        <v>#REF!</v>
      </c>
      <c r="R238" s="27" t="e">
        <f t="shared" si="131"/>
        <v>#REF!</v>
      </c>
      <c r="S238" s="26" t="e">
        <f t="shared" si="132"/>
        <v>#REF!</v>
      </c>
      <c r="T238" s="26" t="e">
        <f t="shared" si="133"/>
        <v>#REF!</v>
      </c>
      <c r="U238" s="28" t="e">
        <f>IF(Form!#REF!="","",Form!#REF!)</f>
        <v>#REF!</v>
      </c>
      <c r="V238" s="27" t="e">
        <f>VLOOKUP(B238,Table5[],14,FALSE)</f>
        <v>#REF!</v>
      </c>
      <c r="W238" s="26" t="e">
        <f t="shared" si="134"/>
        <v>#REF!</v>
      </c>
      <c r="X238" s="27" t="e">
        <f>VLOOKUP(B238,Table5[],15,FALSE)</f>
        <v>#REF!</v>
      </c>
      <c r="Y238" s="27" t="e">
        <f>IF(U238="",NA(),V238+Form!$B$9*X238/1.128)</f>
        <v>#REF!</v>
      </c>
      <c r="Z238" s="27" t="e">
        <f>IF(U238="",NA(),V238-Form!$B$9*X238/1.128)</f>
        <v>#REF!</v>
      </c>
      <c r="AA238" s="27" t="e">
        <f t="shared" si="135"/>
        <v>#REF!</v>
      </c>
      <c r="AB238" s="26" t="e">
        <f t="shared" si="136"/>
        <v>#REF!</v>
      </c>
      <c r="AC238" s="26" t="e">
        <f t="shared" si="137"/>
        <v>#REF!</v>
      </c>
      <c r="AD238" s="28" t="e">
        <f>IF(Form!#REF!="","",Form!#REF!)</f>
        <v>#REF!</v>
      </c>
      <c r="AE238" s="27" t="e">
        <f>VLOOKUP(B238,Table5[],19,FALSE)</f>
        <v>#REF!</v>
      </c>
      <c r="AF238" s="26" t="e">
        <f t="shared" si="138"/>
        <v>#REF!</v>
      </c>
      <c r="AG238" s="27" t="e">
        <f>VLOOKUP(B238,Table5[],20,FALSE)</f>
        <v>#REF!</v>
      </c>
      <c r="AH238" s="27" t="e">
        <f>IF(AD238="",NA(),AE238+Form!$B$9*AG238/1.128)</f>
        <v>#REF!</v>
      </c>
      <c r="AI238" s="27" t="e">
        <f>IF(AD238="",NA(),AE238-Form!$B$9*AG238/1.128)</f>
        <v>#REF!</v>
      </c>
      <c r="AJ238" s="27" t="e">
        <f t="shared" si="139"/>
        <v>#REF!</v>
      </c>
      <c r="AK238" s="26" t="e">
        <f t="shared" si="140"/>
        <v>#REF!</v>
      </c>
      <c r="AL238" s="26" t="e">
        <f t="shared" si="141"/>
        <v>#REF!</v>
      </c>
      <c r="AM238" s="28" t="e">
        <f>IF(Form!#REF!="","",Form!#REF!)</f>
        <v>#REF!</v>
      </c>
      <c r="AN238" s="27" t="e">
        <f>VLOOKUP(B238,Table5[],24,FALSE)</f>
        <v>#REF!</v>
      </c>
      <c r="AO238" s="26" t="e">
        <f t="shared" si="142"/>
        <v>#REF!</v>
      </c>
      <c r="AP238" s="27" t="e">
        <f>VLOOKUP(B238,Table5[],25,FALSE)</f>
        <v>#REF!</v>
      </c>
      <c r="AQ238" s="27" t="e">
        <f>IF(AM238="",NA(),AN238+Form!$B$9*AP238/1.128)</f>
        <v>#REF!</v>
      </c>
      <c r="AR238" s="27" t="e">
        <f>IF(AM238="",NA(),AN238-Form!$B$9*AP238/1.128)</f>
        <v>#REF!</v>
      </c>
      <c r="AS238" s="27" t="e">
        <f t="shared" si="143"/>
        <v>#REF!</v>
      </c>
      <c r="AT238" s="26" t="e">
        <f t="shared" si="144"/>
        <v>#REF!</v>
      </c>
      <c r="AU238" s="27" t="e">
        <f>VLOOKUP(B238,Table5[],2,FALSE)</f>
        <v>#REF!</v>
      </c>
      <c r="AV238" s="27" t="e">
        <f>VLOOKUP(B238,Table5[],3,FALSE)</f>
        <v>#REF!</v>
      </c>
      <c r="AW238" s="29" t="e">
        <f>IF(Form!#REF!="","",Form!#REF!)</f>
        <v>#REF!</v>
      </c>
    </row>
    <row r="239" spans="1:49">
      <c r="A239" s="26" t="e">
        <f>IF(Form!#REF!="","",Form!#REF!)</f>
        <v>#REF!</v>
      </c>
      <c r="B239" s="26" t="e">
        <f>IF(Form!#REF!="","",Form!#REF!)</f>
        <v>#REF!</v>
      </c>
      <c r="C239" s="26" t="e">
        <f>IF(Form!#REF!="","",Form!#REF!)</f>
        <v>#REF!</v>
      </c>
      <c r="D239" s="27" t="e">
        <f>VLOOKUP(B239,Table5[],4,FALSE)</f>
        <v>#REF!</v>
      </c>
      <c r="E239" s="26" t="e">
        <f t="shared" si="126"/>
        <v>#REF!</v>
      </c>
      <c r="F239" s="27" t="e">
        <f>VLOOKUP(B239,Table5[],5,FALSE)</f>
        <v>#REF!</v>
      </c>
      <c r="G239" s="27" t="e">
        <f>IF(C239="",NA(),D239+Form!$B$9*F239/1.128)</f>
        <v>#REF!</v>
      </c>
      <c r="H239" s="27" t="e">
        <f>IF(C239="",NA(),D239-Form!$B$9*F239/1.128)</f>
        <v>#REF!</v>
      </c>
      <c r="I239" s="27" t="e">
        <f t="shared" si="127"/>
        <v>#REF!</v>
      </c>
      <c r="J239" s="26" t="e">
        <f t="shared" si="128"/>
        <v>#REF!</v>
      </c>
      <c r="K239" s="26" t="e">
        <f t="shared" si="129"/>
        <v>#REF!</v>
      </c>
      <c r="L239" s="28" t="e">
        <f>IF(Form!#REF!="","",Form!#REF!)</f>
        <v>#REF!</v>
      </c>
      <c r="M239" s="27" t="e">
        <f>VLOOKUP(B239,Table5[],9,FALSE)</f>
        <v>#REF!</v>
      </c>
      <c r="N239" s="26" t="e">
        <f t="shared" si="130"/>
        <v>#REF!</v>
      </c>
      <c r="O239" s="27" t="e">
        <f>VLOOKUP(B239,Table5[],10,FALSE)</f>
        <v>#REF!</v>
      </c>
      <c r="P239" s="27" t="e">
        <f>IF(L239="",NA(),M239+Form!$B$9*O239/1.128)</f>
        <v>#REF!</v>
      </c>
      <c r="Q239" s="27" t="e">
        <f>IF(L239="",NA(),M239-Form!$B$9*O239/1.128)</f>
        <v>#REF!</v>
      </c>
      <c r="R239" s="27" t="e">
        <f t="shared" si="131"/>
        <v>#REF!</v>
      </c>
      <c r="S239" s="26" t="e">
        <f t="shared" si="132"/>
        <v>#REF!</v>
      </c>
      <c r="T239" s="26" t="e">
        <f t="shared" si="133"/>
        <v>#REF!</v>
      </c>
      <c r="U239" s="28" t="e">
        <f>IF(Form!#REF!="","",Form!#REF!)</f>
        <v>#REF!</v>
      </c>
      <c r="V239" s="27" t="e">
        <f>VLOOKUP(B239,Table5[],14,FALSE)</f>
        <v>#REF!</v>
      </c>
      <c r="W239" s="26" t="e">
        <f t="shared" si="134"/>
        <v>#REF!</v>
      </c>
      <c r="X239" s="27" t="e">
        <f>VLOOKUP(B239,Table5[],15,FALSE)</f>
        <v>#REF!</v>
      </c>
      <c r="Y239" s="27" t="e">
        <f>IF(U239="",NA(),V239+Form!$B$9*X239/1.128)</f>
        <v>#REF!</v>
      </c>
      <c r="Z239" s="27" t="e">
        <f>IF(U239="",NA(),V239-Form!$B$9*X239/1.128)</f>
        <v>#REF!</v>
      </c>
      <c r="AA239" s="27" t="e">
        <f t="shared" si="135"/>
        <v>#REF!</v>
      </c>
      <c r="AB239" s="26" t="e">
        <f t="shared" si="136"/>
        <v>#REF!</v>
      </c>
      <c r="AC239" s="26" t="e">
        <f t="shared" si="137"/>
        <v>#REF!</v>
      </c>
      <c r="AD239" s="28" t="e">
        <f>IF(Form!#REF!="","",Form!#REF!)</f>
        <v>#REF!</v>
      </c>
      <c r="AE239" s="27" t="e">
        <f>VLOOKUP(B239,Table5[],19,FALSE)</f>
        <v>#REF!</v>
      </c>
      <c r="AF239" s="26" t="e">
        <f t="shared" si="138"/>
        <v>#REF!</v>
      </c>
      <c r="AG239" s="27" t="e">
        <f>VLOOKUP(B239,Table5[],20,FALSE)</f>
        <v>#REF!</v>
      </c>
      <c r="AH239" s="27" t="e">
        <f>IF(AD239="",NA(),AE239+Form!$B$9*AG239/1.128)</f>
        <v>#REF!</v>
      </c>
      <c r="AI239" s="27" t="e">
        <f>IF(AD239="",NA(),AE239-Form!$B$9*AG239/1.128)</f>
        <v>#REF!</v>
      </c>
      <c r="AJ239" s="27" t="e">
        <f t="shared" si="139"/>
        <v>#REF!</v>
      </c>
      <c r="AK239" s="26" t="e">
        <f t="shared" si="140"/>
        <v>#REF!</v>
      </c>
      <c r="AL239" s="26" t="e">
        <f t="shared" si="141"/>
        <v>#REF!</v>
      </c>
      <c r="AM239" s="28" t="e">
        <f>IF(Form!#REF!="","",Form!#REF!)</f>
        <v>#REF!</v>
      </c>
      <c r="AN239" s="27" t="e">
        <f>VLOOKUP(B239,Table5[],24,FALSE)</f>
        <v>#REF!</v>
      </c>
      <c r="AO239" s="26" t="e">
        <f t="shared" si="142"/>
        <v>#REF!</v>
      </c>
      <c r="AP239" s="27" t="e">
        <f>VLOOKUP(B239,Table5[],25,FALSE)</f>
        <v>#REF!</v>
      </c>
      <c r="AQ239" s="27" t="e">
        <f>IF(AM239="",NA(),AN239+Form!$B$9*AP239/1.128)</f>
        <v>#REF!</v>
      </c>
      <c r="AR239" s="27" t="e">
        <f>IF(AM239="",NA(),AN239-Form!$B$9*AP239/1.128)</f>
        <v>#REF!</v>
      </c>
      <c r="AS239" s="27" t="e">
        <f t="shared" si="143"/>
        <v>#REF!</v>
      </c>
      <c r="AT239" s="26" t="e">
        <f t="shared" si="144"/>
        <v>#REF!</v>
      </c>
      <c r="AU239" s="27" t="e">
        <f>VLOOKUP(B239,Table5[],2,FALSE)</f>
        <v>#REF!</v>
      </c>
      <c r="AV239" s="27" t="e">
        <f>VLOOKUP(B239,Table5[],3,FALSE)</f>
        <v>#REF!</v>
      </c>
      <c r="AW239" s="29" t="e">
        <f>IF(Form!#REF!="","",Form!#REF!)</f>
        <v>#REF!</v>
      </c>
    </row>
    <row r="240" spans="1:49">
      <c r="A240" s="26" t="e">
        <f>IF(Form!#REF!="","",Form!#REF!)</f>
        <v>#REF!</v>
      </c>
      <c r="B240" s="26" t="e">
        <f>IF(Form!#REF!="","",Form!#REF!)</f>
        <v>#REF!</v>
      </c>
      <c r="C240" s="26" t="e">
        <f>IF(Form!#REF!="","",Form!#REF!)</f>
        <v>#REF!</v>
      </c>
      <c r="D240" s="27" t="e">
        <f>VLOOKUP(B240,Table5[],4,FALSE)</f>
        <v>#REF!</v>
      </c>
      <c r="E240" s="26" t="e">
        <f t="shared" si="126"/>
        <v>#REF!</v>
      </c>
      <c r="F240" s="27" t="e">
        <f>VLOOKUP(B240,Table5[],5,FALSE)</f>
        <v>#REF!</v>
      </c>
      <c r="G240" s="27" t="e">
        <f>IF(C240="",NA(),D240+Form!$B$9*F240/1.128)</f>
        <v>#REF!</v>
      </c>
      <c r="H240" s="27" t="e">
        <f>IF(C240="",NA(),D240-Form!$B$9*F240/1.128)</f>
        <v>#REF!</v>
      </c>
      <c r="I240" s="27" t="e">
        <f t="shared" si="127"/>
        <v>#REF!</v>
      </c>
      <c r="J240" s="26" t="e">
        <f t="shared" si="128"/>
        <v>#REF!</v>
      </c>
      <c r="K240" s="26" t="e">
        <f t="shared" si="129"/>
        <v>#REF!</v>
      </c>
      <c r="L240" s="28" t="e">
        <f>IF(Form!#REF!="","",Form!#REF!)</f>
        <v>#REF!</v>
      </c>
      <c r="M240" s="27" t="e">
        <f>VLOOKUP(B240,Table5[],9,FALSE)</f>
        <v>#REF!</v>
      </c>
      <c r="N240" s="26" t="e">
        <f t="shared" si="130"/>
        <v>#REF!</v>
      </c>
      <c r="O240" s="27" t="e">
        <f>VLOOKUP(B240,Table5[],10,FALSE)</f>
        <v>#REF!</v>
      </c>
      <c r="P240" s="27" t="e">
        <f>IF(L240="",NA(),M240+Form!$B$9*O240/1.128)</f>
        <v>#REF!</v>
      </c>
      <c r="Q240" s="27" t="e">
        <f>IF(L240="",NA(),M240-Form!$B$9*O240/1.128)</f>
        <v>#REF!</v>
      </c>
      <c r="R240" s="27" t="e">
        <f t="shared" si="131"/>
        <v>#REF!</v>
      </c>
      <c r="S240" s="26" t="e">
        <f t="shared" si="132"/>
        <v>#REF!</v>
      </c>
      <c r="T240" s="26" t="e">
        <f t="shared" si="133"/>
        <v>#REF!</v>
      </c>
      <c r="U240" s="28" t="e">
        <f>IF(Form!#REF!="","",Form!#REF!)</f>
        <v>#REF!</v>
      </c>
      <c r="V240" s="27" t="e">
        <f>VLOOKUP(B240,Table5[],14,FALSE)</f>
        <v>#REF!</v>
      </c>
      <c r="W240" s="26" t="e">
        <f t="shared" si="134"/>
        <v>#REF!</v>
      </c>
      <c r="X240" s="27" t="e">
        <f>VLOOKUP(B240,Table5[],15,FALSE)</f>
        <v>#REF!</v>
      </c>
      <c r="Y240" s="27" t="e">
        <f>IF(U240="",NA(),V240+Form!$B$9*X240/1.128)</f>
        <v>#REF!</v>
      </c>
      <c r="Z240" s="27" t="e">
        <f>IF(U240="",NA(),V240-Form!$B$9*X240/1.128)</f>
        <v>#REF!</v>
      </c>
      <c r="AA240" s="27" t="e">
        <f t="shared" si="135"/>
        <v>#REF!</v>
      </c>
      <c r="AB240" s="26" t="e">
        <f t="shared" si="136"/>
        <v>#REF!</v>
      </c>
      <c r="AC240" s="26" t="e">
        <f t="shared" si="137"/>
        <v>#REF!</v>
      </c>
      <c r="AD240" s="28" t="e">
        <f>IF(Form!#REF!="","",Form!#REF!)</f>
        <v>#REF!</v>
      </c>
      <c r="AE240" s="27" t="e">
        <f>VLOOKUP(B240,Table5[],19,FALSE)</f>
        <v>#REF!</v>
      </c>
      <c r="AF240" s="26" t="e">
        <f t="shared" si="138"/>
        <v>#REF!</v>
      </c>
      <c r="AG240" s="27" t="e">
        <f>VLOOKUP(B240,Table5[],20,FALSE)</f>
        <v>#REF!</v>
      </c>
      <c r="AH240" s="27" t="e">
        <f>IF(AD240="",NA(),AE240+Form!$B$9*AG240/1.128)</f>
        <v>#REF!</v>
      </c>
      <c r="AI240" s="27" t="e">
        <f>IF(AD240="",NA(),AE240-Form!$B$9*AG240/1.128)</f>
        <v>#REF!</v>
      </c>
      <c r="AJ240" s="27" t="e">
        <f t="shared" si="139"/>
        <v>#REF!</v>
      </c>
      <c r="AK240" s="26" t="e">
        <f t="shared" si="140"/>
        <v>#REF!</v>
      </c>
      <c r="AL240" s="26" t="e">
        <f t="shared" si="141"/>
        <v>#REF!</v>
      </c>
      <c r="AM240" s="28" t="e">
        <f>IF(Form!#REF!="","",Form!#REF!)</f>
        <v>#REF!</v>
      </c>
      <c r="AN240" s="27" t="e">
        <f>VLOOKUP(B240,Table5[],24,FALSE)</f>
        <v>#REF!</v>
      </c>
      <c r="AO240" s="26" t="e">
        <f t="shared" si="142"/>
        <v>#REF!</v>
      </c>
      <c r="AP240" s="27" t="e">
        <f>VLOOKUP(B240,Table5[],25,FALSE)</f>
        <v>#REF!</v>
      </c>
      <c r="AQ240" s="27" t="e">
        <f>IF(AM240="",NA(),AN240+Form!$B$9*AP240/1.128)</f>
        <v>#REF!</v>
      </c>
      <c r="AR240" s="27" t="e">
        <f>IF(AM240="",NA(),AN240-Form!$B$9*AP240/1.128)</f>
        <v>#REF!</v>
      </c>
      <c r="AS240" s="27" t="e">
        <f t="shared" si="143"/>
        <v>#REF!</v>
      </c>
      <c r="AT240" s="26" t="e">
        <f t="shared" si="144"/>
        <v>#REF!</v>
      </c>
      <c r="AU240" s="27" t="e">
        <f>VLOOKUP(B240,Table5[],2,FALSE)</f>
        <v>#REF!</v>
      </c>
      <c r="AV240" s="27" t="e">
        <f>VLOOKUP(B240,Table5[],3,FALSE)</f>
        <v>#REF!</v>
      </c>
      <c r="AW240" s="29" t="e">
        <f>IF(Form!#REF!="","",Form!#REF!)</f>
        <v>#REF!</v>
      </c>
    </row>
    <row r="241" spans="1:49">
      <c r="A241" s="26" t="e">
        <f>IF(Form!#REF!="","",Form!#REF!)</f>
        <v>#REF!</v>
      </c>
      <c r="B241" s="26" t="e">
        <f>IF(Form!#REF!="","",Form!#REF!)</f>
        <v>#REF!</v>
      </c>
      <c r="C241" s="26" t="e">
        <f>IF(Form!#REF!="","",Form!#REF!)</f>
        <v>#REF!</v>
      </c>
      <c r="D241" s="27" t="e">
        <f>VLOOKUP(B241,Table5[],4,FALSE)</f>
        <v>#REF!</v>
      </c>
      <c r="E241" s="26" t="e">
        <f t="shared" si="126"/>
        <v>#REF!</v>
      </c>
      <c r="F241" s="27" t="e">
        <f>VLOOKUP(B241,Table5[],5,FALSE)</f>
        <v>#REF!</v>
      </c>
      <c r="G241" s="27" t="e">
        <f>IF(C241="",NA(),D241+Form!$B$9*F241/1.128)</f>
        <v>#REF!</v>
      </c>
      <c r="H241" s="27" t="e">
        <f>IF(C241="",NA(),D241-Form!$B$9*F241/1.128)</f>
        <v>#REF!</v>
      </c>
      <c r="I241" s="27" t="e">
        <f t="shared" si="127"/>
        <v>#REF!</v>
      </c>
      <c r="J241" s="26" t="e">
        <f t="shared" si="128"/>
        <v>#REF!</v>
      </c>
      <c r="K241" s="26" t="e">
        <f t="shared" si="129"/>
        <v>#REF!</v>
      </c>
      <c r="L241" s="28" t="e">
        <f>IF(Form!#REF!="","",Form!#REF!)</f>
        <v>#REF!</v>
      </c>
      <c r="M241" s="27" t="e">
        <f>VLOOKUP(B241,Table5[],9,FALSE)</f>
        <v>#REF!</v>
      </c>
      <c r="N241" s="26" t="e">
        <f t="shared" si="130"/>
        <v>#REF!</v>
      </c>
      <c r="O241" s="27" t="e">
        <f>VLOOKUP(B241,Table5[],10,FALSE)</f>
        <v>#REF!</v>
      </c>
      <c r="P241" s="27" t="e">
        <f>IF(L241="",NA(),M241+Form!$B$9*O241/1.128)</f>
        <v>#REF!</v>
      </c>
      <c r="Q241" s="27" t="e">
        <f>IF(L241="",NA(),M241-Form!$B$9*O241/1.128)</f>
        <v>#REF!</v>
      </c>
      <c r="R241" s="27" t="e">
        <f t="shared" si="131"/>
        <v>#REF!</v>
      </c>
      <c r="S241" s="26" t="e">
        <f t="shared" si="132"/>
        <v>#REF!</v>
      </c>
      <c r="T241" s="26" t="e">
        <f t="shared" si="133"/>
        <v>#REF!</v>
      </c>
      <c r="U241" s="28" t="e">
        <f>IF(Form!#REF!="","",Form!#REF!)</f>
        <v>#REF!</v>
      </c>
      <c r="V241" s="27" t="e">
        <f>VLOOKUP(B241,Table5[],14,FALSE)</f>
        <v>#REF!</v>
      </c>
      <c r="W241" s="26" t="e">
        <f t="shared" si="134"/>
        <v>#REF!</v>
      </c>
      <c r="X241" s="27" t="e">
        <f>VLOOKUP(B241,Table5[],15,FALSE)</f>
        <v>#REF!</v>
      </c>
      <c r="Y241" s="27" t="e">
        <f>IF(U241="",NA(),V241+Form!$B$9*X241/1.128)</f>
        <v>#REF!</v>
      </c>
      <c r="Z241" s="27" t="e">
        <f>IF(U241="",NA(),V241-Form!$B$9*X241/1.128)</f>
        <v>#REF!</v>
      </c>
      <c r="AA241" s="27" t="e">
        <f t="shared" si="135"/>
        <v>#REF!</v>
      </c>
      <c r="AB241" s="26" t="e">
        <f t="shared" si="136"/>
        <v>#REF!</v>
      </c>
      <c r="AC241" s="26" t="e">
        <f t="shared" si="137"/>
        <v>#REF!</v>
      </c>
      <c r="AD241" s="28" t="e">
        <f>IF(Form!#REF!="","",Form!#REF!)</f>
        <v>#REF!</v>
      </c>
      <c r="AE241" s="27" t="e">
        <f>VLOOKUP(B241,Table5[],19,FALSE)</f>
        <v>#REF!</v>
      </c>
      <c r="AF241" s="26" t="e">
        <f t="shared" si="138"/>
        <v>#REF!</v>
      </c>
      <c r="AG241" s="27" t="e">
        <f>VLOOKUP(B241,Table5[],20,FALSE)</f>
        <v>#REF!</v>
      </c>
      <c r="AH241" s="27" t="e">
        <f>IF(AD241="",NA(),AE241+Form!$B$9*AG241/1.128)</f>
        <v>#REF!</v>
      </c>
      <c r="AI241" s="27" t="e">
        <f>IF(AD241="",NA(),AE241-Form!$B$9*AG241/1.128)</f>
        <v>#REF!</v>
      </c>
      <c r="AJ241" s="27" t="e">
        <f t="shared" si="139"/>
        <v>#REF!</v>
      </c>
      <c r="AK241" s="26" t="e">
        <f t="shared" si="140"/>
        <v>#REF!</v>
      </c>
      <c r="AL241" s="26" t="e">
        <f t="shared" si="141"/>
        <v>#REF!</v>
      </c>
      <c r="AM241" s="28" t="e">
        <f>IF(Form!#REF!="","",Form!#REF!)</f>
        <v>#REF!</v>
      </c>
      <c r="AN241" s="27" t="e">
        <f>VLOOKUP(B241,Table5[],24,FALSE)</f>
        <v>#REF!</v>
      </c>
      <c r="AO241" s="26" t="e">
        <f t="shared" si="142"/>
        <v>#REF!</v>
      </c>
      <c r="AP241" s="27" t="e">
        <f>VLOOKUP(B241,Table5[],25,FALSE)</f>
        <v>#REF!</v>
      </c>
      <c r="AQ241" s="27" t="e">
        <f>IF(AM241="",NA(),AN241+Form!$B$9*AP241/1.128)</f>
        <v>#REF!</v>
      </c>
      <c r="AR241" s="27" t="e">
        <f>IF(AM241="",NA(),AN241-Form!$B$9*AP241/1.128)</f>
        <v>#REF!</v>
      </c>
      <c r="AS241" s="27" t="e">
        <f t="shared" si="143"/>
        <v>#REF!</v>
      </c>
      <c r="AT241" s="26" t="e">
        <f t="shared" si="144"/>
        <v>#REF!</v>
      </c>
      <c r="AU241" s="27" t="e">
        <f>VLOOKUP(B241,Table5[],2,FALSE)</f>
        <v>#REF!</v>
      </c>
      <c r="AV241" s="27" t="e">
        <f>VLOOKUP(B241,Table5[],3,FALSE)</f>
        <v>#REF!</v>
      </c>
      <c r="AW241" s="29" t="e">
        <f>IF(Form!#REF!="","",Form!#REF!)</f>
        <v>#REF!</v>
      </c>
    </row>
    <row r="242" spans="1:49">
      <c r="A242" s="26" t="e">
        <f>IF(Form!#REF!="","",Form!#REF!)</f>
        <v>#REF!</v>
      </c>
      <c r="B242" s="26" t="e">
        <f>IF(Form!#REF!="","",Form!#REF!)</f>
        <v>#REF!</v>
      </c>
      <c r="C242" s="26" t="e">
        <f>IF(Form!#REF!="","",Form!#REF!)</f>
        <v>#REF!</v>
      </c>
      <c r="D242" s="27" t="e">
        <f>VLOOKUP(B242,Table5[],4,FALSE)</f>
        <v>#REF!</v>
      </c>
      <c r="E242" s="26" t="e">
        <f t="shared" si="126"/>
        <v>#REF!</v>
      </c>
      <c r="F242" s="27" t="e">
        <f>VLOOKUP(B242,Table5[],5,FALSE)</f>
        <v>#REF!</v>
      </c>
      <c r="G242" s="27" t="e">
        <f>IF(C242="",NA(),D242+Form!$B$9*F242/1.128)</f>
        <v>#REF!</v>
      </c>
      <c r="H242" s="27" t="e">
        <f>IF(C242="",NA(),D242-Form!$B$9*F242/1.128)</f>
        <v>#REF!</v>
      </c>
      <c r="I242" s="27" t="e">
        <f t="shared" si="127"/>
        <v>#REF!</v>
      </c>
      <c r="J242" s="26" t="e">
        <f t="shared" si="128"/>
        <v>#REF!</v>
      </c>
      <c r="K242" s="26" t="e">
        <f t="shared" si="129"/>
        <v>#REF!</v>
      </c>
      <c r="L242" s="28" t="e">
        <f>IF(Form!#REF!="","",Form!#REF!)</f>
        <v>#REF!</v>
      </c>
      <c r="M242" s="27" t="e">
        <f>VLOOKUP(B242,Table5[],9,FALSE)</f>
        <v>#REF!</v>
      </c>
      <c r="N242" s="26" t="e">
        <f t="shared" si="130"/>
        <v>#REF!</v>
      </c>
      <c r="O242" s="27" t="e">
        <f>VLOOKUP(B242,Table5[],10,FALSE)</f>
        <v>#REF!</v>
      </c>
      <c r="P242" s="27" t="e">
        <f>IF(L242="",NA(),M242+Form!$B$9*O242/1.128)</f>
        <v>#REF!</v>
      </c>
      <c r="Q242" s="27" t="e">
        <f>IF(L242="",NA(),M242-Form!$B$9*O242/1.128)</f>
        <v>#REF!</v>
      </c>
      <c r="R242" s="27" t="e">
        <f t="shared" si="131"/>
        <v>#REF!</v>
      </c>
      <c r="S242" s="26" t="e">
        <f t="shared" si="132"/>
        <v>#REF!</v>
      </c>
      <c r="T242" s="26" t="e">
        <f t="shared" si="133"/>
        <v>#REF!</v>
      </c>
      <c r="U242" s="28" t="e">
        <f>IF(Form!#REF!="","",Form!#REF!)</f>
        <v>#REF!</v>
      </c>
      <c r="V242" s="27" t="e">
        <f>VLOOKUP(B242,Table5[],14,FALSE)</f>
        <v>#REF!</v>
      </c>
      <c r="W242" s="26" t="e">
        <f t="shared" si="134"/>
        <v>#REF!</v>
      </c>
      <c r="X242" s="27" t="e">
        <f>VLOOKUP(B242,Table5[],15,FALSE)</f>
        <v>#REF!</v>
      </c>
      <c r="Y242" s="27" t="e">
        <f>IF(U242="",NA(),V242+Form!$B$9*X242/1.128)</f>
        <v>#REF!</v>
      </c>
      <c r="Z242" s="27" t="e">
        <f>IF(U242="",NA(),V242-Form!$B$9*X242/1.128)</f>
        <v>#REF!</v>
      </c>
      <c r="AA242" s="27" t="e">
        <f t="shared" si="135"/>
        <v>#REF!</v>
      </c>
      <c r="AB242" s="26" t="e">
        <f t="shared" si="136"/>
        <v>#REF!</v>
      </c>
      <c r="AC242" s="26" t="e">
        <f t="shared" si="137"/>
        <v>#REF!</v>
      </c>
      <c r="AD242" s="28" t="e">
        <f>IF(Form!#REF!="","",Form!#REF!)</f>
        <v>#REF!</v>
      </c>
      <c r="AE242" s="27" t="e">
        <f>VLOOKUP(B242,Table5[],19,FALSE)</f>
        <v>#REF!</v>
      </c>
      <c r="AF242" s="26" t="e">
        <f t="shared" si="138"/>
        <v>#REF!</v>
      </c>
      <c r="AG242" s="27" t="e">
        <f>VLOOKUP(B242,Table5[],20,FALSE)</f>
        <v>#REF!</v>
      </c>
      <c r="AH242" s="27" t="e">
        <f>IF(AD242="",NA(),AE242+Form!$B$9*AG242/1.128)</f>
        <v>#REF!</v>
      </c>
      <c r="AI242" s="27" t="e">
        <f>IF(AD242="",NA(),AE242-Form!$B$9*AG242/1.128)</f>
        <v>#REF!</v>
      </c>
      <c r="AJ242" s="27" t="e">
        <f t="shared" si="139"/>
        <v>#REF!</v>
      </c>
      <c r="AK242" s="26" t="e">
        <f t="shared" si="140"/>
        <v>#REF!</v>
      </c>
      <c r="AL242" s="26" t="e">
        <f t="shared" si="141"/>
        <v>#REF!</v>
      </c>
      <c r="AM242" s="28" t="e">
        <f>IF(Form!#REF!="","",Form!#REF!)</f>
        <v>#REF!</v>
      </c>
      <c r="AN242" s="27" t="e">
        <f>VLOOKUP(B242,Table5[],24,FALSE)</f>
        <v>#REF!</v>
      </c>
      <c r="AO242" s="26" t="e">
        <f t="shared" si="142"/>
        <v>#REF!</v>
      </c>
      <c r="AP242" s="27" t="e">
        <f>VLOOKUP(B242,Table5[],25,FALSE)</f>
        <v>#REF!</v>
      </c>
      <c r="AQ242" s="27" t="e">
        <f>IF(AM242="",NA(),AN242+Form!$B$9*AP242/1.128)</f>
        <v>#REF!</v>
      </c>
      <c r="AR242" s="27" t="e">
        <f>IF(AM242="",NA(),AN242-Form!$B$9*AP242/1.128)</f>
        <v>#REF!</v>
      </c>
      <c r="AS242" s="27" t="e">
        <f t="shared" si="143"/>
        <v>#REF!</v>
      </c>
      <c r="AT242" s="26" t="e">
        <f t="shared" si="144"/>
        <v>#REF!</v>
      </c>
      <c r="AU242" s="27" t="e">
        <f>VLOOKUP(B242,Table5[],2,FALSE)</f>
        <v>#REF!</v>
      </c>
      <c r="AV242" s="27" t="e">
        <f>VLOOKUP(B242,Table5[],3,FALSE)</f>
        <v>#REF!</v>
      </c>
      <c r="AW242" s="29" t="e">
        <f>IF(Form!#REF!="","",Form!#REF!)</f>
        <v>#REF!</v>
      </c>
    </row>
    <row r="243" spans="1:49">
      <c r="A243" s="26" t="e">
        <f>IF(Form!#REF!="","",Form!#REF!)</f>
        <v>#REF!</v>
      </c>
      <c r="B243" s="26" t="e">
        <f>IF(Form!#REF!="","",Form!#REF!)</f>
        <v>#REF!</v>
      </c>
      <c r="C243" s="26" t="e">
        <f>IF(Form!#REF!="","",Form!#REF!)</f>
        <v>#REF!</v>
      </c>
      <c r="D243" s="27" t="e">
        <f>VLOOKUP(B243,Table5[],4,FALSE)</f>
        <v>#REF!</v>
      </c>
      <c r="E243" s="26" t="e">
        <f t="shared" si="126"/>
        <v>#REF!</v>
      </c>
      <c r="F243" s="27" t="e">
        <f>VLOOKUP(B243,Table5[],5,FALSE)</f>
        <v>#REF!</v>
      </c>
      <c r="G243" s="27" t="e">
        <f>IF(C243="",NA(),D243+Form!$B$9*F243/1.128)</f>
        <v>#REF!</v>
      </c>
      <c r="H243" s="27" t="e">
        <f>IF(C243="",NA(),D243-Form!$B$9*F243/1.128)</f>
        <v>#REF!</v>
      </c>
      <c r="I243" s="27" t="e">
        <f t="shared" si="127"/>
        <v>#REF!</v>
      </c>
      <c r="J243" s="26" t="e">
        <f t="shared" si="128"/>
        <v>#REF!</v>
      </c>
      <c r="K243" s="26" t="e">
        <f t="shared" si="129"/>
        <v>#REF!</v>
      </c>
      <c r="L243" s="28" t="e">
        <f>IF(Form!#REF!="","",Form!#REF!)</f>
        <v>#REF!</v>
      </c>
      <c r="M243" s="27" t="e">
        <f>VLOOKUP(B243,Table5[],9,FALSE)</f>
        <v>#REF!</v>
      </c>
      <c r="N243" s="26" t="e">
        <f t="shared" si="130"/>
        <v>#REF!</v>
      </c>
      <c r="O243" s="27" t="e">
        <f>VLOOKUP(B243,Table5[],10,FALSE)</f>
        <v>#REF!</v>
      </c>
      <c r="P243" s="27" t="e">
        <f>IF(L243="",NA(),M243+Form!$B$9*O243/1.128)</f>
        <v>#REF!</v>
      </c>
      <c r="Q243" s="27" t="e">
        <f>IF(L243="",NA(),M243-Form!$B$9*O243/1.128)</f>
        <v>#REF!</v>
      </c>
      <c r="R243" s="27" t="e">
        <f t="shared" si="131"/>
        <v>#REF!</v>
      </c>
      <c r="S243" s="26" t="e">
        <f t="shared" si="132"/>
        <v>#REF!</v>
      </c>
      <c r="T243" s="26" t="e">
        <f t="shared" si="133"/>
        <v>#REF!</v>
      </c>
      <c r="U243" s="28" t="e">
        <f>IF(Form!#REF!="","",Form!#REF!)</f>
        <v>#REF!</v>
      </c>
      <c r="V243" s="27" t="e">
        <f>VLOOKUP(B243,Table5[],14,FALSE)</f>
        <v>#REF!</v>
      </c>
      <c r="W243" s="26" t="e">
        <f t="shared" si="134"/>
        <v>#REF!</v>
      </c>
      <c r="X243" s="27" t="e">
        <f>VLOOKUP(B243,Table5[],15,FALSE)</f>
        <v>#REF!</v>
      </c>
      <c r="Y243" s="27" t="e">
        <f>IF(U243="",NA(),V243+Form!$B$9*X243/1.128)</f>
        <v>#REF!</v>
      </c>
      <c r="Z243" s="27" t="e">
        <f>IF(U243="",NA(),V243-Form!$B$9*X243/1.128)</f>
        <v>#REF!</v>
      </c>
      <c r="AA243" s="27" t="e">
        <f t="shared" si="135"/>
        <v>#REF!</v>
      </c>
      <c r="AB243" s="26" t="e">
        <f t="shared" si="136"/>
        <v>#REF!</v>
      </c>
      <c r="AC243" s="26" t="e">
        <f t="shared" si="137"/>
        <v>#REF!</v>
      </c>
      <c r="AD243" s="28" t="e">
        <f>IF(Form!#REF!="","",Form!#REF!)</f>
        <v>#REF!</v>
      </c>
      <c r="AE243" s="27" t="e">
        <f>VLOOKUP(B243,Table5[],19,FALSE)</f>
        <v>#REF!</v>
      </c>
      <c r="AF243" s="26" t="e">
        <f t="shared" si="138"/>
        <v>#REF!</v>
      </c>
      <c r="AG243" s="27" t="e">
        <f>VLOOKUP(B243,Table5[],20,FALSE)</f>
        <v>#REF!</v>
      </c>
      <c r="AH243" s="27" t="e">
        <f>IF(AD243="",NA(),AE243+Form!$B$9*AG243/1.128)</f>
        <v>#REF!</v>
      </c>
      <c r="AI243" s="27" t="e">
        <f>IF(AD243="",NA(),AE243-Form!$B$9*AG243/1.128)</f>
        <v>#REF!</v>
      </c>
      <c r="AJ243" s="27" t="e">
        <f t="shared" si="139"/>
        <v>#REF!</v>
      </c>
      <c r="AK243" s="26" t="e">
        <f t="shared" si="140"/>
        <v>#REF!</v>
      </c>
      <c r="AL243" s="26" t="e">
        <f t="shared" si="141"/>
        <v>#REF!</v>
      </c>
      <c r="AM243" s="28" t="e">
        <f>IF(Form!#REF!="","",Form!#REF!)</f>
        <v>#REF!</v>
      </c>
      <c r="AN243" s="27" t="e">
        <f>VLOOKUP(B243,Table5[],24,FALSE)</f>
        <v>#REF!</v>
      </c>
      <c r="AO243" s="26" t="e">
        <f t="shared" si="142"/>
        <v>#REF!</v>
      </c>
      <c r="AP243" s="27" t="e">
        <f>VLOOKUP(B243,Table5[],25,FALSE)</f>
        <v>#REF!</v>
      </c>
      <c r="AQ243" s="27" t="e">
        <f>IF(AM243="",NA(),AN243+Form!$B$9*AP243/1.128)</f>
        <v>#REF!</v>
      </c>
      <c r="AR243" s="27" t="e">
        <f>IF(AM243="",NA(),AN243-Form!$B$9*AP243/1.128)</f>
        <v>#REF!</v>
      </c>
      <c r="AS243" s="27" t="e">
        <f t="shared" si="143"/>
        <v>#REF!</v>
      </c>
      <c r="AT243" s="26" t="e">
        <f t="shared" si="144"/>
        <v>#REF!</v>
      </c>
      <c r="AU243" s="27" t="e">
        <f>VLOOKUP(B243,Table5[],2,FALSE)</f>
        <v>#REF!</v>
      </c>
      <c r="AV243" s="27" t="e">
        <f>VLOOKUP(B243,Table5[],3,FALSE)</f>
        <v>#REF!</v>
      </c>
      <c r="AW243" s="29" t="e">
        <f>IF(Form!#REF!="","",Form!#REF!)</f>
        <v>#REF!</v>
      </c>
    </row>
    <row r="244" spans="1:49">
      <c r="A244" s="26" t="e">
        <f>IF(Form!#REF!="","",Form!#REF!)</f>
        <v>#REF!</v>
      </c>
      <c r="B244" s="26" t="e">
        <f>IF(Form!#REF!="","",Form!#REF!)</f>
        <v>#REF!</v>
      </c>
      <c r="C244" s="26" t="e">
        <f>IF(Form!#REF!="","",Form!#REF!)</f>
        <v>#REF!</v>
      </c>
      <c r="D244" s="27" t="e">
        <f>VLOOKUP(B244,Table5[],4,FALSE)</f>
        <v>#REF!</v>
      </c>
      <c r="E244" s="26" t="e">
        <f t="shared" si="126"/>
        <v>#REF!</v>
      </c>
      <c r="F244" s="27" t="e">
        <f>VLOOKUP(B244,Table5[],5,FALSE)</f>
        <v>#REF!</v>
      </c>
      <c r="G244" s="27" t="e">
        <f>IF(C244="",NA(),D244+Form!$B$9*F244/1.128)</f>
        <v>#REF!</v>
      </c>
      <c r="H244" s="27" t="e">
        <f>IF(C244="",NA(),D244-Form!$B$9*F244/1.128)</f>
        <v>#REF!</v>
      </c>
      <c r="I244" s="27" t="e">
        <f t="shared" si="127"/>
        <v>#REF!</v>
      </c>
      <c r="J244" s="26" t="e">
        <f t="shared" si="128"/>
        <v>#REF!</v>
      </c>
      <c r="K244" s="26" t="e">
        <f t="shared" si="129"/>
        <v>#REF!</v>
      </c>
      <c r="L244" s="28" t="e">
        <f>IF(Form!#REF!="","",Form!#REF!)</f>
        <v>#REF!</v>
      </c>
      <c r="M244" s="27" t="e">
        <f>VLOOKUP(B244,Table5[],9,FALSE)</f>
        <v>#REF!</v>
      </c>
      <c r="N244" s="26" t="e">
        <f t="shared" si="130"/>
        <v>#REF!</v>
      </c>
      <c r="O244" s="27" t="e">
        <f>VLOOKUP(B244,Table5[],10,FALSE)</f>
        <v>#REF!</v>
      </c>
      <c r="P244" s="27" t="e">
        <f>IF(L244="",NA(),M244+Form!$B$9*O244/1.128)</f>
        <v>#REF!</v>
      </c>
      <c r="Q244" s="27" t="e">
        <f>IF(L244="",NA(),M244-Form!$B$9*O244/1.128)</f>
        <v>#REF!</v>
      </c>
      <c r="R244" s="27" t="e">
        <f t="shared" si="131"/>
        <v>#REF!</v>
      </c>
      <c r="S244" s="26" t="e">
        <f t="shared" si="132"/>
        <v>#REF!</v>
      </c>
      <c r="T244" s="26" t="e">
        <f t="shared" si="133"/>
        <v>#REF!</v>
      </c>
      <c r="U244" s="28" t="e">
        <f>IF(Form!#REF!="","",Form!#REF!)</f>
        <v>#REF!</v>
      </c>
      <c r="V244" s="27" t="e">
        <f>VLOOKUP(B244,Table5[],14,FALSE)</f>
        <v>#REF!</v>
      </c>
      <c r="W244" s="26" t="e">
        <f t="shared" si="134"/>
        <v>#REF!</v>
      </c>
      <c r="X244" s="27" t="e">
        <f>VLOOKUP(B244,Table5[],15,FALSE)</f>
        <v>#REF!</v>
      </c>
      <c r="Y244" s="27" t="e">
        <f>IF(U244="",NA(),V244+Form!$B$9*X244/1.128)</f>
        <v>#REF!</v>
      </c>
      <c r="Z244" s="27" t="e">
        <f>IF(U244="",NA(),V244-Form!$B$9*X244/1.128)</f>
        <v>#REF!</v>
      </c>
      <c r="AA244" s="27" t="e">
        <f t="shared" si="135"/>
        <v>#REF!</v>
      </c>
      <c r="AB244" s="26" t="e">
        <f t="shared" si="136"/>
        <v>#REF!</v>
      </c>
      <c r="AC244" s="26" t="e">
        <f t="shared" si="137"/>
        <v>#REF!</v>
      </c>
      <c r="AD244" s="28" t="e">
        <f>IF(Form!#REF!="","",Form!#REF!)</f>
        <v>#REF!</v>
      </c>
      <c r="AE244" s="27" t="e">
        <f>VLOOKUP(B244,Table5[],19,FALSE)</f>
        <v>#REF!</v>
      </c>
      <c r="AF244" s="26" t="e">
        <f t="shared" si="138"/>
        <v>#REF!</v>
      </c>
      <c r="AG244" s="27" t="e">
        <f>VLOOKUP(B244,Table5[],20,FALSE)</f>
        <v>#REF!</v>
      </c>
      <c r="AH244" s="27" t="e">
        <f>IF(AD244="",NA(),AE244+Form!$B$9*AG244/1.128)</f>
        <v>#REF!</v>
      </c>
      <c r="AI244" s="27" t="e">
        <f>IF(AD244="",NA(),AE244-Form!$B$9*AG244/1.128)</f>
        <v>#REF!</v>
      </c>
      <c r="AJ244" s="27" t="e">
        <f t="shared" si="139"/>
        <v>#REF!</v>
      </c>
      <c r="AK244" s="26" t="e">
        <f t="shared" si="140"/>
        <v>#REF!</v>
      </c>
      <c r="AL244" s="26" t="e">
        <f t="shared" si="141"/>
        <v>#REF!</v>
      </c>
      <c r="AM244" s="28" t="e">
        <f>IF(Form!#REF!="","",Form!#REF!)</f>
        <v>#REF!</v>
      </c>
      <c r="AN244" s="27" t="e">
        <f>VLOOKUP(B244,Table5[],24,FALSE)</f>
        <v>#REF!</v>
      </c>
      <c r="AO244" s="26" t="e">
        <f t="shared" si="142"/>
        <v>#REF!</v>
      </c>
      <c r="AP244" s="27" t="e">
        <f>VLOOKUP(B244,Table5[],25,FALSE)</f>
        <v>#REF!</v>
      </c>
      <c r="AQ244" s="27" t="e">
        <f>IF(AM244="",NA(),AN244+Form!$B$9*AP244/1.128)</f>
        <v>#REF!</v>
      </c>
      <c r="AR244" s="27" t="e">
        <f>IF(AM244="",NA(),AN244-Form!$B$9*AP244/1.128)</f>
        <v>#REF!</v>
      </c>
      <c r="AS244" s="27" t="e">
        <f t="shared" si="143"/>
        <v>#REF!</v>
      </c>
      <c r="AT244" s="26" t="e">
        <f t="shared" si="144"/>
        <v>#REF!</v>
      </c>
      <c r="AU244" s="27" t="e">
        <f>VLOOKUP(B244,Table5[],2,FALSE)</f>
        <v>#REF!</v>
      </c>
      <c r="AV244" s="27" t="e">
        <f>VLOOKUP(B244,Table5[],3,FALSE)</f>
        <v>#REF!</v>
      </c>
      <c r="AW244" s="29" t="e">
        <f>IF(Form!#REF!="","",Form!#REF!)</f>
        <v>#REF!</v>
      </c>
    </row>
    <row r="245" spans="1:49">
      <c r="A245" s="26" t="e">
        <f>IF(Form!#REF!="","",Form!#REF!)</f>
        <v>#REF!</v>
      </c>
      <c r="B245" s="26" t="e">
        <f>IF(Form!#REF!="","",Form!#REF!)</f>
        <v>#REF!</v>
      </c>
      <c r="C245" s="26" t="e">
        <f>IF(Form!#REF!="","",Form!#REF!)</f>
        <v>#REF!</v>
      </c>
      <c r="D245" s="27" t="e">
        <f>VLOOKUP(B245,Table5[],4,FALSE)</f>
        <v>#REF!</v>
      </c>
      <c r="E245" s="26" t="e">
        <f t="shared" si="126"/>
        <v>#REF!</v>
      </c>
      <c r="F245" s="27" t="e">
        <f>VLOOKUP(B245,Table5[],5,FALSE)</f>
        <v>#REF!</v>
      </c>
      <c r="G245" s="27" t="e">
        <f>IF(C245="",NA(),D245+Form!$B$9*F245/1.128)</f>
        <v>#REF!</v>
      </c>
      <c r="H245" s="27" t="e">
        <f>IF(C245="",NA(),D245-Form!$B$9*F245/1.128)</f>
        <v>#REF!</v>
      </c>
      <c r="I245" s="27" t="e">
        <f t="shared" si="127"/>
        <v>#REF!</v>
      </c>
      <c r="J245" s="26" t="e">
        <f t="shared" si="128"/>
        <v>#REF!</v>
      </c>
      <c r="K245" s="26" t="e">
        <f t="shared" si="129"/>
        <v>#REF!</v>
      </c>
      <c r="L245" s="28" t="e">
        <f>IF(Form!#REF!="","",Form!#REF!)</f>
        <v>#REF!</v>
      </c>
      <c r="M245" s="27" t="e">
        <f>VLOOKUP(B245,Table5[],9,FALSE)</f>
        <v>#REF!</v>
      </c>
      <c r="N245" s="26" t="e">
        <f t="shared" si="130"/>
        <v>#REF!</v>
      </c>
      <c r="O245" s="27" t="e">
        <f>VLOOKUP(B245,Table5[],10,FALSE)</f>
        <v>#REF!</v>
      </c>
      <c r="P245" s="27" t="e">
        <f>IF(L245="",NA(),M245+Form!$B$9*O245/1.128)</f>
        <v>#REF!</v>
      </c>
      <c r="Q245" s="27" t="e">
        <f>IF(L245="",NA(),M245-Form!$B$9*O245/1.128)</f>
        <v>#REF!</v>
      </c>
      <c r="R245" s="27" t="e">
        <f t="shared" si="131"/>
        <v>#REF!</v>
      </c>
      <c r="S245" s="26" t="e">
        <f t="shared" si="132"/>
        <v>#REF!</v>
      </c>
      <c r="T245" s="26" t="e">
        <f t="shared" si="133"/>
        <v>#REF!</v>
      </c>
      <c r="U245" s="28" t="e">
        <f>IF(Form!#REF!="","",Form!#REF!)</f>
        <v>#REF!</v>
      </c>
      <c r="V245" s="27" t="e">
        <f>VLOOKUP(B245,Table5[],14,FALSE)</f>
        <v>#REF!</v>
      </c>
      <c r="W245" s="26" t="e">
        <f t="shared" si="134"/>
        <v>#REF!</v>
      </c>
      <c r="X245" s="27" t="e">
        <f>VLOOKUP(B245,Table5[],15,FALSE)</f>
        <v>#REF!</v>
      </c>
      <c r="Y245" s="27" t="e">
        <f>IF(U245="",NA(),V245+Form!$B$9*X245/1.128)</f>
        <v>#REF!</v>
      </c>
      <c r="Z245" s="27" t="e">
        <f>IF(U245="",NA(),V245-Form!$B$9*X245/1.128)</f>
        <v>#REF!</v>
      </c>
      <c r="AA245" s="27" t="e">
        <f t="shared" si="135"/>
        <v>#REF!</v>
      </c>
      <c r="AB245" s="26" t="e">
        <f t="shared" si="136"/>
        <v>#REF!</v>
      </c>
      <c r="AC245" s="26" t="e">
        <f t="shared" si="137"/>
        <v>#REF!</v>
      </c>
      <c r="AD245" s="28" t="e">
        <f>IF(Form!#REF!="","",Form!#REF!)</f>
        <v>#REF!</v>
      </c>
      <c r="AE245" s="27" t="e">
        <f>VLOOKUP(B245,Table5[],19,FALSE)</f>
        <v>#REF!</v>
      </c>
      <c r="AF245" s="26" t="e">
        <f t="shared" si="138"/>
        <v>#REF!</v>
      </c>
      <c r="AG245" s="27" t="e">
        <f>VLOOKUP(B245,Table5[],20,FALSE)</f>
        <v>#REF!</v>
      </c>
      <c r="AH245" s="27" t="e">
        <f>IF(AD245="",NA(),AE245+Form!$B$9*AG245/1.128)</f>
        <v>#REF!</v>
      </c>
      <c r="AI245" s="27" t="e">
        <f>IF(AD245="",NA(),AE245-Form!$B$9*AG245/1.128)</f>
        <v>#REF!</v>
      </c>
      <c r="AJ245" s="27" t="e">
        <f t="shared" si="139"/>
        <v>#REF!</v>
      </c>
      <c r="AK245" s="26" t="e">
        <f t="shared" si="140"/>
        <v>#REF!</v>
      </c>
      <c r="AL245" s="26" t="e">
        <f t="shared" si="141"/>
        <v>#REF!</v>
      </c>
      <c r="AM245" s="28" t="e">
        <f>IF(Form!#REF!="","",Form!#REF!)</f>
        <v>#REF!</v>
      </c>
      <c r="AN245" s="27" t="e">
        <f>VLOOKUP(B245,Table5[],24,FALSE)</f>
        <v>#REF!</v>
      </c>
      <c r="AO245" s="26" t="e">
        <f t="shared" si="142"/>
        <v>#REF!</v>
      </c>
      <c r="AP245" s="27" t="e">
        <f>VLOOKUP(B245,Table5[],25,FALSE)</f>
        <v>#REF!</v>
      </c>
      <c r="AQ245" s="27" t="e">
        <f>IF(AM245="",NA(),AN245+Form!$B$9*AP245/1.128)</f>
        <v>#REF!</v>
      </c>
      <c r="AR245" s="27" t="e">
        <f>IF(AM245="",NA(),AN245-Form!$B$9*AP245/1.128)</f>
        <v>#REF!</v>
      </c>
      <c r="AS245" s="27" t="e">
        <f t="shared" si="143"/>
        <v>#REF!</v>
      </c>
      <c r="AT245" s="26" t="e">
        <f t="shared" si="144"/>
        <v>#REF!</v>
      </c>
      <c r="AU245" s="27" t="e">
        <f>VLOOKUP(B245,Table5[],2,FALSE)</f>
        <v>#REF!</v>
      </c>
      <c r="AV245" s="27" t="e">
        <f>VLOOKUP(B245,Table5[],3,FALSE)</f>
        <v>#REF!</v>
      </c>
      <c r="AW245" s="29" t="e">
        <f>IF(Form!#REF!="","",Form!#REF!)</f>
        <v>#REF!</v>
      </c>
    </row>
    <row r="246" spans="1:49">
      <c r="A246" s="26" t="e">
        <f>IF(Form!#REF!="","",Form!#REF!)</f>
        <v>#REF!</v>
      </c>
      <c r="B246" s="26" t="e">
        <f>IF(Form!#REF!="","",Form!#REF!)</f>
        <v>#REF!</v>
      </c>
      <c r="C246" s="26" t="e">
        <f>IF(Form!#REF!="","",Form!#REF!)</f>
        <v>#REF!</v>
      </c>
      <c r="D246" s="27" t="e">
        <f>VLOOKUP(B246,Table5[],4,FALSE)</f>
        <v>#REF!</v>
      </c>
      <c r="E246" s="26" t="e">
        <f t="shared" si="126"/>
        <v>#REF!</v>
      </c>
      <c r="F246" s="27" t="e">
        <f>VLOOKUP(B246,Table5[],5,FALSE)</f>
        <v>#REF!</v>
      </c>
      <c r="G246" s="27" t="e">
        <f>IF(C246="",NA(),D246+Form!$B$9*F246/1.128)</f>
        <v>#REF!</v>
      </c>
      <c r="H246" s="27" t="e">
        <f>IF(C246="",NA(),D246-Form!$B$9*F246/1.128)</f>
        <v>#REF!</v>
      </c>
      <c r="I246" s="27" t="e">
        <f t="shared" si="127"/>
        <v>#REF!</v>
      </c>
      <c r="J246" s="26" t="e">
        <f t="shared" si="128"/>
        <v>#REF!</v>
      </c>
      <c r="K246" s="26" t="e">
        <f t="shared" si="129"/>
        <v>#REF!</v>
      </c>
      <c r="L246" s="28" t="e">
        <f>IF(Form!#REF!="","",Form!#REF!)</f>
        <v>#REF!</v>
      </c>
      <c r="M246" s="27" t="e">
        <f>VLOOKUP(B246,Table5[],9,FALSE)</f>
        <v>#REF!</v>
      </c>
      <c r="N246" s="26" t="e">
        <f t="shared" si="130"/>
        <v>#REF!</v>
      </c>
      <c r="O246" s="27" t="e">
        <f>VLOOKUP(B246,Table5[],10,FALSE)</f>
        <v>#REF!</v>
      </c>
      <c r="P246" s="27" t="e">
        <f>IF(L246="",NA(),M246+Form!$B$9*O246/1.128)</f>
        <v>#REF!</v>
      </c>
      <c r="Q246" s="27" t="e">
        <f>IF(L246="",NA(),M246-Form!$B$9*O246/1.128)</f>
        <v>#REF!</v>
      </c>
      <c r="R246" s="27" t="e">
        <f t="shared" si="131"/>
        <v>#REF!</v>
      </c>
      <c r="S246" s="26" t="e">
        <f t="shared" si="132"/>
        <v>#REF!</v>
      </c>
      <c r="T246" s="26" t="e">
        <f t="shared" si="133"/>
        <v>#REF!</v>
      </c>
      <c r="U246" s="28" t="e">
        <f>IF(Form!#REF!="","",Form!#REF!)</f>
        <v>#REF!</v>
      </c>
      <c r="V246" s="27" t="e">
        <f>VLOOKUP(B246,Table5[],14,FALSE)</f>
        <v>#REF!</v>
      </c>
      <c r="W246" s="26" t="e">
        <f t="shared" si="134"/>
        <v>#REF!</v>
      </c>
      <c r="X246" s="27" t="e">
        <f>VLOOKUP(B246,Table5[],15,FALSE)</f>
        <v>#REF!</v>
      </c>
      <c r="Y246" s="27" t="e">
        <f>IF(U246="",NA(),V246+Form!$B$9*X246/1.128)</f>
        <v>#REF!</v>
      </c>
      <c r="Z246" s="27" t="e">
        <f>IF(U246="",NA(),V246-Form!$B$9*X246/1.128)</f>
        <v>#REF!</v>
      </c>
      <c r="AA246" s="27" t="e">
        <f t="shared" si="135"/>
        <v>#REF!</v>
      </c>
      <c r="AB246" s="26" t="e">
        <f t="shared" si="136"/>
        <v>#REF!</v>
      </c>
      <c r="AC246" s="26" t="e">
        <f t="shared" si="137"/>
        <v>#REF!</v>
      </c>
      <c r="AD246" s="28" t="e">
        <f>IF(Form!#REF!="","",Form!#REF!)</f>
        <v>#REF!</v>
      </c>
      <c r="AE246" s="27" t="e">
        <f>VLOOKUP(B246,Table5[],19,FALSE)</f>
        <v>#REF!</v>
      </c>
      <c r="AF246" s="26" t="e">
        <f t="shared" si="138"/>
        <v>#REF!</v>
      </c>
      <c r="AG246" s="27" t="e">
        <f>VLOOKUP(B246,Table5[],20,FALSE)</f>
        <v>#REF!</v>
      </c>
      <c r="AH246" s="27" t="e">
        <f>IF(AD246="",NA(),AE246+Form!$B$9*AG246/1.128)</f>
        <v>#REF!</v>
      </c>
      <c r="AI246" s="27" t="e">
        <f>IF(AD246="",NA(),AE246-Form!$B$9*AG246/1.128)</f>
        <v>#REF!</v>
      </c>
      <c r="AJ246" s="27" t="e">
        <f t="shared" si="139"/>
        <v>#REF!</v>
      </c>
      <c r="AK246" s="26" t="e">
        <f t="shared" si="140"/>
        <v>#REF!</v>
      </c>
      <c r="AL246" s="26" t="e">
        <f t="shared" si="141"/>
        <v>#REF!</v>
      </c>
      <c r="AM246" s="28" t="e">
        <f>IF(Form!#REF!="","",Form!#REF!)</f>
        <v>#REF!</v>
      </c>
      <c r="AN246" s="27" t="e">
        <f>VLOOKUP(B246,Table5[],24,FALSE)</f>
        <v>#REF!</v>
      </c>
      <c r="AO246" s="26" t="e">
        <f t="shared" si="142"/>
        <v>#REF!</v>
      </c>
      <c r="AP246" s="27" t="e">
        <f>VLOOKUP(B246,Table5[],25,FALSE)</f>
        <v>#REF!</v>
      </c>
      <c r="AQ246" s="27" t="e">
        <f>IF(AM246="",NA(),AN246+Form!$B$9*AP246/1.128)</f>
        <v>#REF!</v>
      </c>
      <c r="AR246" s="27" t="e">
        <f>IF(AM246="",NA(),AN246-Form!$B$9*AP246/1.128)</f>
        <v>#REF!</v>
      </c>
      <c r="AS246" s="27" t="e">
        <f t="shared" si="143"/>
        <v>#REF!</v>
      </c>
      <c r="AT246" s="26" t="e">
        <f t="shared" si="144"/>
        <v>#REF!</v>
      </c>
      <c r="AU246" s="27" t="e">
        <f>VLOOKUP(B246,Table5[],2,FALSE)</f>
        <v>#REF!</v>
      </c>
      <c r="AV246" s="27" t="e">
        <f>VLOOKUP(B246,Table5[],3,FALSE)</f>
        <v>#REF!</v>
      </c>
      <c r="AW246" s="29" t="e">
        <f>IF(Form!#REF!="","",Form!#REF!)</f>
        <v>#REF!</v>
      </c>
    </row>
    <row r="247" spans="1:49">
      <c r="A247" s="26" t="e">
        <f>IF(Form!#REF!="","",Form!#REF!)</f>
        <v>#REF!</v>
      </c>
      <c r="B247" s="26" t="e">
        <f>IF(Form!#REF!="","",Form!#REF!)</f>
        <v>#REF!</v>
      </c>
      <c r="C247" s="26" t="e">
        <f>IF(Form!#REF!="","",Form!#REF!)</f>
        <v>#REF!</v>
      </c>
      <c r="D247" s="27" t="e">
        <f>VLOOKUP(B247,Table5[],4,FALSE)</f>
        <v>#REF!</v>
      </c>
      <c r="E247" s="26" t="e">
        <f t="shared" si="126"/>
        <v>#REF!</v>
      </c>
      <c r="F247" s="27" t="e">
        <f>VLOOKUP(B247,Table5[],5,FALSE)</f>
        <v>#REF!</v>
      </c>
      <c r="G247" s="27" t="e">
        <f>IF(C247="",NA(),D247+Form!$B$9*F247/1.128)</f>
        <v>#REF!</v>
      </c>
      <c r="H247" s="27" t="e">
        <f>IF(C247="",NA(),D247-Form!$B$9*F247/1.128)</f>
        <v>#REF!</v>
      </c>
      <c r="I247" s="27" t="e">
        <f t="shared" si="127"/>
        <v>#REF!</v>
      </c>
      <c r="J247" s="26" t="e">
        <f t="shared" si="128"/>
        <v>#REF!</v>
      </c>
      <c r="K247" s="26" t="e">
        <f t="shared" si="129"/>
        <v>#REF!</v>
      </c>
      <c r="L247" s="28" t="e">
        <f>IF(Form!#REF!="","",Form!#REF!)</f>
        <v>#REF!</v>
      </c>
      <c r="M247" s="27" t="e">
        <f>VLOOKUP(B247,Table5[],9,FALSE)</f>
        <v>#REF!</v>
      </c>
      <c r="N247" s="26" t="e">
        <f t="shared" si="130"/>
        <v>#REF!</v>
      </c>
      <c r="O247" s="27" t="e">
        <f>VLOOKUP(B247,Table5[],10,FALSE)</f>
        <v>#REF!</v>
      </c>
      <c r="P247" s="27" t="e">
        <f>IF(L247="",NA(),M247+Form!$B$9*O247/1.128)</f>
        <v>#REF!</v>
      </c>
      <c r="Q247" s="27" t="e">
        <f>IF(L247="",NA(),M247-Form!$B$9*O247/1.128)</f>
        <v>#REF!</v>
      </c>
      <c r="R247" s="27" t="e">
        <f t="shared" si="131"/>
        <v>#REF!</v>
      </c>
      <c r="S247" s="26" t="e">
        <f t="shared" si="132"/>
        <v>#REF!</v>
      </c>
      <c r="T247" s="26" t="e">
        <f t="shared" si="133"/>
        <v>#REF!</v>
      </c>
      <c r="U247" s="28" t="e">
        <f>IF(Form!#REF!="","",Form!#REF!)</f>
        <v>#REF!</v>
      </c>
      <c r="V247" s="27" t="e">
        <f>VLOOKUP(B247,Table5[],14,FALSE)</f>
        <v>#REF!</v>
      </c>
      <c r="W247" s="26" t="e">
        <f t="shared" si="134"/>
        <v>#REF!</v>
      </c>
      <c r="X247" s="27" t="e">
        <f>VLOOKUP(B247,Table5[],15,FALSE)</f>
        <v>#REF!</v>
      </c>
      <c r="Y247" s="27" t="e">
        <f>IF(U247="",NA(),V247+Form!$B$9*X247/1.128)</f>
        <v>#REF!</v>
      </c>
      <c r="Z247" s="27" t="e">
        <f>IF(U247="",NA(),V247-Form!$B$9*X247/1.128)</f>
        <v>#REF!</v>
      </c>
      <c r="AA247" s="27" t="e">
        <f t="shared" si="135"/>
        <v>#REF!</v>
      </c>
      <c r="AB247" s="26" t="e">
        <f t="shared" si="136"/>
        <v>#REF!</v>
      </c>
      <c r="AC247" s="26" t="e">
        <f t="shared" si="137"/>
        <v>#REF!</v>
      </c>
      <c r="AD247" s="28" t="e">
        <f>IF(Form!#REF!="","",Form!#REF!)</f>
        <v>#REF!</v>
      </c>
      <c r="AE247" s="27" t="e">
        <f>VLOOKUP(B247,Table5[],19,FALSE)</f>
        <v>#REF!</v>
      </c>
      <c r="AF247" s="26" t="e">
        <f t="shared" si="138"/>
        <v>#REF!</v>
      </c>
      <c r="AG247" s="27" t="e">
        <f>VLOOKUP(B247,Table5[],20,FALSE)</f>
        <v>#REF!</v>
      </c>
      <c r="AH247" s="27" t="e">
        <f>IF(AD247="",NA(),AE247+Form!$B$9*AG247/1.128)</f>
        <v>#REF!</v>
      </c>
      <c r="AI247" s="27" t="e">
        <f>IF(AD247="",NA(),AE247-Form!$B$9*AG247/1.128)</f>
        <v>#REF!</v>
      </c>
      <c r="AJ247" s="27" t="e">
        <f t="shared" si="139"/>
        <v>#REF!</v>
      </c>
      <c r="AK247" s="26" t="e">
        <f t="shared" si="140"/>
        <v>#REF!</v>
      </c>
      <c r="AL247" s="26" t="e">
        <f t="shared" si="141"/>
        <v>#REF!</v>
      </c>
      <c r="AM247" s="28" t="e">
        <f>IF(Form!#REF!="","",Form!#REF!)</f>
        <v>#REF!</v>
      </c>
      <c r="AN247" s="27" t="e">
        <f>VLOOKUP(B247,Table5[],24,FALSE)</f>
        <v>#REF!</v>
      </c>
      <c r="AO247" s="26" t="e">
        <f t="shared" si="142"/>
        <v>#REF!</v>
      </c>
      <c r="AP247" s="27" t="e">
        <f>VLOOKUP(B247,Table5[],25,FALSE)</f>
        <v>#REF!</v>
      </c>
      <c r="AQ247" s="27" t="e">
        <f>IF(AM247="",NA(),AN247+Form!$B$9*AP247/1.128)</f>
        <v>#REF!</v>
      </c>
      <c r="AR247" s="27" t="e">
        <f>IF(AM247="",NA(),AN247-Form!$B$9*AP247/1.128)</f>
        <v>#REF!</v>
      </c>
      <c r="AS247" s="27" t="e">
        <f t="shared" si="143"/>
        <v>#REF!</v>
      </c>
      <c r="AT247" s="26" t="e">
        <f t="shared" si="144"/>
        <v>#REF!</v>
      </c>
      <c r="AU247" s="27" t="e">
        <f>VLOOKUP(B247,Table5[],2,FALSE)</f>
        <v>#REF!</v>
      </c>
      <c r="AV247" s="27" t="e">
        <f>VLOOKUP(B247,Table5[],3,FALSE)</f>
        <v>#REF!</v>
      </c>
      <c r="AW247" s="29" t="e">
        <f>IF(Form!#REF!="","",Form!#REF!)</f>
        <v>#REF!</v>
      </c>
    </row>
    <row r="248" spans="1:49">
      <c r="A248" s="26" t="e">
        <f>IF(Form!#REF!="","",Form!#REF!)</f>
        <v>#REF!</v>
      </c>
      <c r="B248" s="26" t="e">
        <f>IF(Form!#REF!="","",Form!#REF!)</f>
        <v>#REF!</v>
      </c>
      <c r="C248" s="26" t="e">
        <f>IF(Form!#REF!="","",Form!#REF!)</f>
        <v>#REF!</v>
      </c>
      <c r="D248" s="27" t="e">
        <f>VLOOKUP(B248,Table5[],4,FALSE)</f>
        <v>#REF!</v>
      </c>
      <c r="E248" s="26" t="e">
        <f t="shared" si="126"/>
        <v>#REF!</v>
      </c>
      <c r="F248" s="27" t="e">
        <f>VLOOKUP(B248,Table5[],5,FALSE)</f>
        <v>#REF!</v>
      </c>
      <c r="G248" s="27" t="e">
        <f>IF(C248="",NA(),D248+Form!$B$9*F248/1.128)</f>
        <v>#REF!</v>
      </c>
      <c r="H248" s="27" t="e">
        <f>IF(C248="",NA(),D248-Form!$B$9*F248/1.128)</f>
        <v>#REF!</v>
      </c>
      <c r="I248" s="27" t="e">
        <f t="shared" si="127"/>
        <v>#REF!</v>
      </c>
      <c r="J248" s="26" t="e">
        <f t="shared" si="128"/>
        <v>#REF!</v>
      </c>
      <c r="K248" s="26" t="e">
        <f t="shared" si="129"/>
        <v>#REF!</v>
      </c>
      <c r="L248" s="28" t="e">
        <f>IF(Form!#REF!="","",Form!#REF!)</f>
        <v>#REF!</v>
      </c>
      <c r="M248" s="27" t="e">
        <f>VLOOKUP(B248,Table5[],9,FALSE)</f>
        <v>#REF!</v>
      </c>
      <c r="N248" s="26" t="e">
        <f t="shared" si="130"/>
        <v>#REF!</v>
      </c>
      <c r="O248" s="27" t="e">
        <f>VLOOKUP(B248,Table5[],10,FALSE)</f>
        <v>#REF!</v>
      </c>
      <c r="P248" s="27" t="e">
        <f>IF(L248="",NA(),M248+Form!$B$9*O248/1.128)</f>
        <v>#REF!</v>
      </c>
      <c r="Q248" s="27" t="e">
        <f>IF(L248="",NA(),M248-Form!$B$9*O248/1.128)</f>
        <v>#REF!</v>
      </c>
      <c r="R248" s="27" t="e">
        <f t="shared" si="131"/>
        <v>#REF!</v>
      </c>
      <c r="S248" s="26" t="e">
        <f t="shared" si="132"/>
        <v>#REF!</v>
      </c>
      <c r="T248" s="26" t="e">
        <f t="shared" si="133"/>
        <v>#REF!</v>
      </c>
      <c r="U248" s="28" t="e">
        <f>IF(Form!#REF!="","",Form!#REF!)</f>
        <v>#REF!</v>
      </c>
      <c r="V248" s="27" t="e">
        <f>VLOOKUP(B248,Table5[],14,FALSE)</f>
        <v>#REF!</v>
      </c>
      <c r="W248" s="26" t="e">
        <f t="shared" si="134"/>
        <v>#REF!</v>
      </c>
      <c r="X248" s="27" t="e">
        <f>VLOOKUP(B248,Table5[],15,FALSE)</f>
        <v>#REF!</v>
      </c>
      <c r="Y248" s="27" t="e">
        <f>IF(U248="",NA(),V248+Form!$B$9*X248/1.128)</f>
        <v>#REF!</v>
      </c>
      <c r="Z248" s="27" t="e">
        <f>IF(U248="",NA(),V248-Form!$B$9*X248/1.128)</f>
        <v>#REF!</v>
      </c>
      <c r="AA248" s="27" t="e">
        <f t="shared" si="135"/>
        <v>#REF!</v>
      </c>
      <c r="AB248" s="26" t="e">
        <f t="shared" si="136"/>
        <v>#REF!</v>
      </c>
      <c r="AC248" s="26" t="e">
        <f t="shared" si="137"/>
        <v>#REF!</v>
      </c>
      <c r="AD248" s="28" t="e">
        <f>IF(Form!#REF!="","",Form!#REF!)</f>
        <v>#REF!</v>
      </c>
      <c r="AE248" s="27" t="e">
        <f>VLOOKUP(B248,Table5[],19,FALSE)</f>
        <v>#REF!</v>
      </c>
      <c r="AF248" s="26" t="e">
        <f t="shared" si="138"/>
        <v>#REF!</v>
      </c>
      <c r="AG248" s="27" t="e">
        <f>VLOOKUP(B248,Table5[],20,FALSE)</f>
        <v>#REF!</v>
      </c>
      <c r="AH248" s="27" t="e">
        <f>IF(AD248="",NA(),AE248+Form!$B$9*AG248/1.128)</f>
        <v>#REF!</v>
      </c>
      <c r="AI248" s="27" t="e">
        <f>IF(AD248="",NA(),AE248-Form!$B$9*AG248/1.128)</f>
        <v>#REF!</v>
      </c>
      <c r="AJ248" s="27" t="e">
        <f t="shared" si="139"/>
        <v>#REF!</v>
      </c>
      <c r="AK248" s="26" t="e">
        <f t="shared" si="140"/>
        <v>#REF!</v>
      </c>
      <c r="AL248" s="26" t="e">
        <f t="shared" si="141"/>
        <v>#REF!</v>
      </c>
      <c r="AM248" s="28" t="e">
        <f>IF(Form!#REF!="","",Form!#REF!)</f>
        <v>#REF!</v>
      </c>
      <c r="AN248" s="27" t="e">
        <f>VLOOKUP(B248,Table5[],24,FALSE)</f>
        <v>#REF!</v>
      </c>
      <c r="AO248" s="26" t="e">
        <f t="shared" si="142"/>
        <v>#REF!</v>
      </c>
      <c r="AP248" s="27" t="e">
        <f>VLOOKUP(B248,Table5[],25,FALSE)</f>
        <v>#REF!</v>
      </c>
      <c r="AQ248" s="27" t="e">
        <f>IF(AM248="",NA(),AN248+Form!$B$9*AP248/1.128)</f>
        <v>#REF!</v>
      </c>
      <c r="AR248" s="27" t="e">
        <f>IF(AM248="",NA(),AN248-Form!$B$9*AP248/1.128)</f>
        <v>#REF!</v>
      </c>
      <c r="AS248" s="27" t="e">
        <f t="shared" si="143"/>
        <v>#REF!</v>
      </c>
      <c r="AT248" s="26" t="e">
        <f t="shared" si="144"/>
        <v>#REF!</v>
      </c>
      <c r="AU248" s="27" t="e">
        <f>VLOOKUP(B248,Table5[],2,FALSE)</f>
        <v>#REF!</v>
      </c>
      <c r="AV248" s="27" t="e">
        <f>VLOOKUP(B248,Table5[],3,FALSE)</f>
        <v>#REF!</v>
      </c>
      <c r="AW248" s="29" t="e">
        <f>IF(Form!#REF!="","",Form!#REF!)</f>
        <v>#REF!</v>
      </c>
    </row>
    <row r="249" spans="1:49">
      <c r="A249" s="26" t="e">
        <f>IF(Form!#REF!="","",Form!#REF!)</f>
        <v>#REF!</v>
      </c>
      <c r="B249" s="26" t="e">
        <f>IF(Form!#REF!="","",Form!#REF!)</f>
        <v>#REF!</v>
      </c>
      <c r="C249" s="26" t="e">
        <f>IF(Form!#REF!="","",Form!#REF!)</f>
        <v>#REF!</v>
      </c>
      <c r="D249" s="27" t="e">
        <f>VLOOKUP(B249,Table5[],4,FALSE)</f>
        <v>#REF!</v>
      </c>
      <c r="E249" s="26" t="e">
        <f t="shared" si="126"/>
        <v>#REF!</v>
      </c>
      <c r="F249" s="27" t="e">
        <f>VLOOKUP(B249,Table5[],5,FALSE)</f>
        <v>#REF!</v>
      </c>
      <c r="G249" s="27" t="e">
        <f>IF(C249="",NA(),D249+Form!$B$9*F249/1.128)</f>
        <v>#REF!</v>
      </c>
      <c r="H249" s="27" t="e">
        <f>IF(C249="",NA(),D249-Form!$B$9*F249/1.128)</f>
        <v>#REF!</v>
      </c>
      <c r="I249" s="27" t="e">
        <f t="shared" si="127"/>
        <v>#REF!</v>
      </c>
      <c r="J249" s="26" t="e">
        <f t="shared" si="128"/>
        <v>#REF!</v>
      </c>
      <c r="K249" s="26" t="e">
        <f t="shared" si="129"/>
        <v>#REF!</v>
      </c>
      <c r="L249" s="28" t="e">
        <f>IF(Form!#REF!="","",Form!#REF!)</f>
        <v>#REF!</v>
      </c>
      <c r="M249" s="27" t="e">
        <f>VLOOKUP(B249,Table5[],9,FALSE)</f>
        <v>#REF!</v>
      </c>
      <c r="N249" s="26" t="e">
        <f t="shared" si="130"/>
        <v>#REF!</v>
      </c>
      <c r="O249" s="27" t="e">
        <f>VLOOKUP(B249,Table5[],10,FALSE)</f>
        <v>#REF!</v>
      </c>
      <c r="P249" s="27" t="e">
        <f>IF(L249="",NA(),M249+Form!$B$9*O249/1.128)</f>
        <v>#REF!</v>
      </c>
      <c r="Q249" s="27" t="e">
        <f>IF(L249="",NA(),M249-Form!$B$9*O249/1.128)</f>
        <v>#REF!</v>
      </c>
      <c r="R249" s="27" t="e">
        <f t="shared" si="131"/>
        <v>#REF!</v>
      </c>
      <c r="S249" s="26" t="e">
        <f t="shared" si="132"/>
        <v>#REF!</v>
      </c>
      <c r="T249" s="26" t="e">
        <f t="shared" si="133"/>
        <v>#REF!</v>
      </c>
      <c r="U249" s="28" t="e">
        <f>IF(Form!#REF!="","",Form!#REF!)</f>
        <v>#REF!</v>
      </c>
      <c r="V249" s="27" t="e">
        <f>VLOOKUP(B249,Table5[],14,FALSE)</f>
        <v>#REF!</v>
      </c>
      <c r="W249" s="26" t="e">
        <f t="shared" si="134"/>
        <v>#REF!</v>
      </c>
      <c r="X249" s="27" t="e">
        <f>VLOOKUP(B249,Table5[],15,FALSE)</f>
        <v>#REF!</v>
      </c>
      <c r="Y249" s="27" t="e">
        <f>IF(U249="",NA(),V249+Form!$B$9*X249/1.128)</f>
        <v>#REF!</v>
      </c>
      <c r="Z249" s="27" t="e">
        <f>IF(U249="",NA(),V249-Form!$B$9*X249/1.128)</f>
        <v>#REF!</v>
      </c>
      <c r="AA249" s="27" t="e">
        <f t="shared" si="135"/>
        <v>#REF!</v>
      </c>
      <c r="AB249" s="26" t="e">
        <f t="shared" si="136"/>
        <v>#REF!</v>
      </c>
      <c r="AC249" s="26" t="e">
        <f t="shared" si="137"/>
        <v>#REF!</v>
      </c>
      <c r="AD249" s="28" t="e">
        <f>IF(Form!#REF!="","",Form!#REF!)</f>
        <v>#REF!</v>
      </c>
      <c r="AE249" s="27" t="e">
        <f>VLOOKUP(B249,Table5[],19,FALSE)</f>
        <v>#REF!</v>
      </c>
      <c r="AF249" s="26" t="e">
        <f t="shared" si="138"/>
        <v>#REF!</v>
      </c>
      <c r="AG249" s="27" t="e">
        <f>VLOOKUP(B249,Table5[],20,FALSE)</f>
        <v>#REF!</v>
      </c>
      <c r="AH249" s="27" t="e">
        <f>IF(AD249="",NA(),AE249+Form!$B$9*AG249/1.128)</f>
        <v>#REF!</v>
      </c>
      <c r="AI249" s="27" t="e">
        <f>IF(AD249="",NA(),AE249-Form!$B$9*AG249/1.128)</f>
        <v>#REF!</v>
      </c>
      <c r="AJ249" s="27" t="e">
        <f t="shared" si="139"/>
        <v>#REF!</v>
      </c>
      <c r="AK249" s="26" t="e">
        <f t="shared" si="140"/>
        <v>#REF!</v>
      </c>
      <c r="AL249" s="26" t="e">
        <f t="shared" si="141"/>
        <v>#REF!</v>
      </c>
      <c r="AM249" s="28" t="e">
        <f>IF(Form!#REF!="","",Form!#REF!)</f>
        <v>#REF!</v>
      </c>
      <c r="AN249" s="27" t="e">
        <f>VLOOKUP(B249,Table5[],24,FALSE)</f>
        <v>#REF!</v>
      </c>
      <c r="AO249" s="26" t="e">
        <f t="shared" si="142"/>
        <v>#REF!</v>
      </c>
      <c r="AP249" s="27" t="e">
        <f>VLOOKUP(B249,Table5[],25,FALSE)</f>
        <v>#REF!</v>
      </c>
      <c r="AQ249" s="27" t="e">
        <f>IF(AM249="",NA(),AN249+Form!$B$9*AP249/1.128)</f>
        <v>#REF!</v>
      </c>
      <c r="AR249" s="27" t="e">
        <f>IF(AM249="",NA(),AN249-Form!$B$9*AP249/1.128)</f>
        <v>#REF!</v>
      </c>
      <c r="AS249" s="27" t="e">
        <f t="shared" si="143"/>
        <v>#REF!</v>
      </c>
      <c r="AT249" s="26" t="e">
        <f t="shared" si="144"/>
        <v>#REF!</v>
      </c>
      <c r="AU249" s="27" t="e">
        <f>VLOOKUP(B249,Table5[],2,FALSE)</f>
        <v>#REF!</v>
      </c>
      <c r="AV249" s="27" t="e">
        <f>VLOOKUP(B249,Table5[],3,FALSE)</f>
        <v>#REF!</v>
      </c>
      <c r="AW249" s="29" t="e">
        <f>IF(Form!#REF!="","",Form!#REF!)</f>
        <v>#REF!</v>
      </c>
    </row>
    <row r="250" spans="1:49">
      <c r="A250" s="26" t="e">
        <f>IF(Form!#REF!="","",Form!#REF!)</f>
        <v>#REF!</v>
      </c>
      <c r="B250" s="26" t="e">
        <f>IF(Form!#REF!="","",Form!#REF!)</f>
        <v>#REF!</v>
      </c>
      <c r="C250" s="26" t="e">
        <f>IF(Form!#REF!="","",Form!#REF!)</f>
        <v>#REF!</v>
      </c>
      <c r="D250" s="27" t="e">
        <f>VLOOKUP(B250,Table5[],4,FALSE)</f>
        <v>#REF!</v>
      </c>
      <c r="E250" s="26" t="e">
        <f t="shared" si="126"/>
        <v>#REF!</v>
      </c>
      <c r="F250" s="27" t="e">
        <f>VLOOKUP(B250,Table5[],5,FALSE)</f>
        <v>#REF!</v>
      </c>
      <c r="G250" s="27" t="e">
        <f>IF(C250="",NA(),D250+Form!$B$9*F250/1.128)</f>
        <v>#REF!</v>
      </c>
      <c r="H250" s="27" t="e">
        <f>IF(C250="",NA(),D250-Form!$B$9*F250/1.128)</f>
        <v>#REF!</v>
      </c>
      <c r="I250" s="27" t="e">
        <f t="shared" si="127"/>
        <v>#REF!</v>
      </c>
      <c r="J250" s="26" t="e">
        <f t="shared" si="128"/>
        <v>#REF!</v>
      </c>
      <c r="K250" s="26" t="e">
        <f t="shared" si="129"/>
        <v>#REF!</v>
      </c>
      <c r="L250" s="28" t="e">
        <f>IF(Form!#REF!="","",Form!#REF!)</f>
        <v>#REF!</v>
      </c>
      <c r="M250" s="27" t="e">
        <f>VLOOKUP(B250,Table5[],9,FALSE)</f>
        <v>#REF!</v>
      </c>
      <c r="N250" s="26" t="e">
        <f t="shared" si="130"/>
        <v>#REF!</v>
      </c>
      <c r="O250" s="27" t="e">
        <f>VLOOKUP(B250,Table5[],10,FALSE)</f>
        <v>#REF!</v>
      </c>
      <c r="P250" s="27" t="e">
        <f>IF(L250="",NA(),M250+Form!$B$9*O250/1.128)</f>
        <v>#REF!</v>
      </c>
      <c r="Q250" s="27" t="e">
        <f>IF(L250="",NA(),M250-Form!$B$9*O250/1.128)</f>
        <v>#REF!</v>
      </c>
      <c r="R250" s="27" t="e">
        <f t="shared" si="131"/>
        <v>#REF!</v>
      </c>
      <c r="S250" s="26" t="e">
        <f t="shared" si="132"/>
        <v>#REF!</v>
      </c>
      <c r="T250" s="26" t="e">
        <f t="shared" si="133"/>
        <v>#REF!</v>
      </c>
      <c r="U250" s="28" t="e">
        <f>IF(Form!#REF!="","",Form!#REF!)</f>
        <v>#REF!</v>
      </c>
      <c r="V250" s="27" t="e">
        <f>VLOOKUP(B250,Table5[],14,FALSE)</f>
        <v>#REF!</v>
      </c>
      <c r="W250" s="26" t="e">
        <f t="shared" si="134"/>
        <v>#REF!</v>
      </c>
      <c r="X250" s="27" t="e">
        <f>VLOOKUP(B250,Table5[],15,FALSE)</f>
        <v>#REF!</v>
      </c>
      <c r="Y250" s="27" t="e">
        <f>IF(U250="",NA(),V250+Form!$B$9*X250/1.128)</f>
        <v>#REF!</v>
      </c>
      <c r="Z250" s="27" t="e">
        <f>IF(U250="",NA(),V250-Form!$B$9*X250/1.128)</f>
        <v>#REF!</v>
      </c>
      <c r="AA250" s="27" t="e">
        <f t="shared" si="135"/>
        <v>#REF!</v>
      </c>
      <c r="AB250" s="26" t="e">
        <f t="shared" si="136"/>
        <v>#REF!</v>
      </c>
      <c r="AC250" s="26" t="e">
        <f t="shared" si="137"/>
        <v>#REF!</v>
      </c>
      <c r="AD250" s="28" t="e">
        <f>IF(Form!#REF!="","",Form!#REF!)</f>
        <v>#REF!</v>
      </c>
      <c r="AE250" s="27" t="e">
        <f>VLOOKUP(B250,Table5[],19,FALSE)</f>
        <v>#REF!</v>
      </c>
      <c r="AF250" s="26" t="e">
        <f t="shared" si="138"/>
        <v>#REF!</v>
      </c>
      <c r="AG250" s="27" t="e">
        <f>VLOOKUP(B250,Table5[],20,FALSE)</f>
        <v>#REF!</v>
      </c>
      <c r="AH250" s="27" t="e">
        <f>IF(AD250="",NA(),AE250+Form!$B$9*AG250/1.128)</f>
        <v>#REF!</v>
      </c>
      <c r="AI250" s="27" t="e">
        <f>IF(AD250="",NA(),AE250-Form!$B$9*AG250/1.128)</f>
        <v>#REF!</v>
      </c>
      <c r="AJ250" s="27" t="e">
        <f t="shared" si="139"/>
        <v>#REF!</v>
      </c>
      <c r="AK250" s="26" t="e">
        <f t="shared" si="140"/>
        <v>#REF!</v>
      </c>
      <c r="AL250" s="26" t="e">
        <f t="shared" si="141"/>
        <v>#REF!</v>
      </c>
      <c r="AM250" s="28" t="e">
        <f>IF(Form!#REF!="","",Form!#REF!)</f>
        <v>#REF!</v>
      </c>
      <c r="AN250" s="27" t="e">
        <f>VLOOKUP(B250,Table5[],24,FALSE)</f>
        <v>#REF!</v>
      </c>
      <c r="AO250" s="26" t="e">
        <f t="shared" si="142"/>
        <v>#REF!</v>
      </c>
      <c r="AP250" s="27" t="e">
        <f>VLOOKUP(B250,Table5[],25,FALSE)</f>
        <v>#REF!</v>
      </c>
      <c r="AQ250" s="27" t="e">
        <f>IF(AM250="",NA(),AN250+Form!$B$9*AP250/1.128)</f>
        <v>#REF!</v>
      </c>
      <c r="AR250" s="27" t="e">
        <f>IF(AM250="",NA(),AN250-Form!$B$9*AP250/1.128)</f>
        <v>#REF!</v>
      </c>
      <c r="AS250" s="27" t="e">
        <f t="shared" si="143"/>
        <v>#REF!</v>
      </c>
      <c r="AT250" s="26" t="e">
        <f t="shared" si="144"/>
        <v>#REF!</v>
      </c>
      <c r="AU250" s="27" t="e">
        <f>VLOOKUP(B250,Table5[],2,FALSE)</f>
        <v>#REF!</v>
      </c>
      <c r="AV250" s="27" t="e">
        <f>VLOOKUP(B250,Table5[],3,FALSE)</f>
        <v>#REF!</v>
      </c>
      <c r="AW250" s="29" t="e">
        <f>IF(Form!#REF!="","",Form!#REF!)</f>
        <v>#REF!</v>
      </c>
    </row>
    <row r="251" spans="1:49">
      <c r="A251" s="26" t="e">
        <f>IF(Form!#REF!="","",Form!#REF!)</f>
        <v>#REF!</v>
      </c>
      <c r="B251" s="26" t="e">
        <f>IF(Form!#REF!="","",Form!#REF!)</f>
        <v>#REF!</v>
      </c>
      <c r="C251" s="26" t="e">
        <f>IF(Form!#REF!="","",Form!#REF!)</f>
        <v>#REF!</v>
      </c>
      <c r="D251" s="27" t="e">
        <f>VLOOKUP(B251,Table5[],4,FALSE)</f>
        <v>#REF!</v>
      </c>
      <c r="E251" s="26" t="e">
        <f t="shared" si="126"/>
        <v>#REF!</v>
      </c>
      <c r="F251" s="27" t="e">
        <f>VLOOKUP(B251,Table5[],5,FALSE)</f>
        <v>#REF!</v>
      </c>
      <c r="G251" s="27" t="e">
        <f>IF(C251="",NA(),D251+Form!$B$9*F251/1.128)</f>
        <v>#REF!</v>
      </c>
      <c r="H251" s="27" t="e">
        <f>IF(C251="",NA(),D251-Form!$B$9*F251/1.128)</f>
        <v>#REF!</v>
      </c>
      <c r="I251" s="27" t="e">
        <f t="shared" si="127"/>
        <v>#REF!</v>
      </c>
      <c r="J251" s="26" t="e">
        <f t="shared" si="128"/>
        <v>#REF!</v>
      </c>
      <c r="K251" s="26" t="e">
        <f t="shared" si="129"/>
        <v>#REF!</v>
      </c>
      <c r="L251" s="28" t="e">
        <f>IF(Form!#REF!="","",Form!#REF!)</f>
        <v>#REF!</v>
      </c>
      <c r="M251" s="27" t="e">
        <f>VLOOKUP(B251,Table5[],9,FALSE)</f>
        <v>#REF!</v>
      </c>
      <c r="N251" s="26" t="e">
        <f t="shared" si="130"/>
        <v>#REF!</v>
      </c>
      <c r="O251" s="27" t="e">
        <f>VLOOKUP(B251,Table5[],10,FALSE)</f>
        <v>#REF!</v>
      </c>
      <c r="P251" s="27" t="e">
        <f>IF(L251="",NA(),M251+Form!$B$9*O251/1.128)</f>
        <v>#REF!</v>
      </c>
      <c r="Q251" s="27" t="e">
        <f>IF(L251="",NA(),M251-Form!$B$9*O251/1.128)</f>
        <v>#REF!</v>
      </c>
      <c r="R251" s="27" t="e">
        <f t="shared" si="131"/>
        <v>#REF!</v>
      </c>
      <c r="S251" s="26" t="e">
        <f t="shared" si="132"/>
        <v>#REF!</v>
      </c>
      <c r="T251" s="26" t="e">
        <f t="shared" si="133"/>
        <v>#REF!</v>
      </c>
      <c r="U251" s="28" t="e">
        <f>IF(Form!#REF!="","",Form!#REF!)</f>
        <v>#REF!</v>
      </c>
      <c r="V251" s="27" t="e">
        <f>VLOOKUP(B251,Table5[],14,FALSE)</f>
        <v>#REF!</v>
      </c>
      <c r="W251" s="26" t="e">
        <f t="shared" si="134"/>
        <v>#REF!</v>
      </c>
      <c r="X251" s="27" t="e">
        <f>VLOOKUP(B251,Table5[],15,FALSE)</f>
        <v>#REF!</v>
      </c>
      <c r="Y251" s="27" t="e">
        <f>IF(U251="",NA(),V251+Form!$B$9*X251/1.128)</f>
        <v>#REF!</v>
      </c>
      <c r="Z251" s="27" t="e">
        <f>IF(U251="",NA(),V251-Form!$B$9*X251/1.128)</f>
        <v>#REF!</v>
      </c>
      <c r="AA251" s="27" t="e">
        <f t="shared" si="135"/>
        <v>#REF!</v>
      </c>
      <c r="AB251" s="26" t="e">
        <f t="shared" si="136"/>
        <v>#REF!</v>
      </c>
      <c r="AC251" s="26" t="e">
        <f t="shared" si="137"/>
        <v>#REF!</v>
      </c>
      <c r="AD251" s="28" t="e">
        <f>IF(Form!#REF!="","",Form!#REF!)</f>
        <v>#REF!</v>
      </c>
      <c r="AE251" s="27" t="e">
        <f>VLOOKUP(B251,Table5[],19,FALSE)</f>
        <v>#REF!</v>
      </c>
      <c r="AF251" s="26" t="e">
        <f t="shared" si="138"/>
        <v>#REF!</v>
      </c>
      <c r="AG251" s="27" t="e">
        <f>VLOOKUP(B251,Table5[],20,FALSE)</f>
        <v>#REF!</v>
      </c>
      <c r="AH251" s="27" t="e">
        <f>IF(AD251="",NA(),AE251+Form!$B$9*AG251/1.128)</f>
        <v>#REF!</v>
      </c>
      <c r="AI251" s="27" t="e">
        <f>IF(AD251="",NA(),AE251-Form!$B$9*AG251/1.128)</f>
        <v>#REF!</v>
      </c>
      <c r="AJ251" s="27" t="e">
        <f t="shared" si="139"/>
        <v>#REF!</v>
      </c>
      <c r="AK251" s="26" t="e">
        <f t="shared" si="140"/>
        <v>#REF!</v>
      </c>
      <c r="AL251" s="26" t="e">
        <f t="shared" si="141"/>
        <v>#REF!</v>
      </c>
      <c r="AM251" s="28" t="e">
        <f>IF(Form!#REF!="","",Form!#REF!)</f>
        <v>#REF!</v>
      </c>
      <c r="AN251" s="27" t="e">
        <f>VLOOKUP(B251,Table5[],24,FALSE)</f>
        <v>#REF!</v>
      </c>
      <c r="AO251" s="26" t="e">
        <f t="shared" si="142"/>
        <v>#REF!</v>
      </c>
      <c r="AP251" s="27" t="e">
        <f>VLOOKUP(B251,Table5[],25,FALSE)</f>
        <v>#REF!</v>
      </c>
      <c r="AQ251" s="27" t="e">
        <f>IF(AM251="",NA(),AN251+Form!$B$9*AP251/1.128)</f>
        <v>#REF!</v>
      </c>
      <c r="AR251" s="27" t="e">
        <f>IF(AM251="",NA(),AN251-Form!$B$9*AP251/1.128)</f>
        <v>#REF!</v>
      </c>
      <c r="AS251" s="27" t="e">
        <f t="shared" si="143"/>
        <v>#REF!</v>
      </c>
      <c r="AT251" s="26" t="e">
        <f t="shared" si="144"/>
        <v>#REF!</v>
      </c>
      <c r="AU251" s="27" t="e">
        <f>VLOOKUP(B251,Table5[],2,FALSE)</f>
        <v>#REF!</v>
      </c>
      <c r="AV251" s="27" t="e">
        <f>VLOOKUP(B251,Table5[],3,FALSE)</f>
        <v>#REF!</v>
      </c>
      <c r="AW251" s="29" t="e">
        <f>IF(Form!#REF!="","",Form!#REF!)</f>
        <v>#REF!</v>
      </c>
    </row>
    <row r="252" spans="1:49">
      <c r="A252" s="26" t="e">
        <f>IF(Form!#REF!="","",Form!#REF!)</f>
        <v>#REF!</v>
      </c>
      <c r="B252" s="26" t="e">
        <f>IF(Form!#REF!="","",Form!#REF!)</f>
        <v>#REF!</v>
      </c>
      <c r="C252" s="26" t="e">
        <f>IF(Form!#REF!="","",Form!#REF!)</f>
        <v>#REF!</v>
      </c>
      <c r="D252" s="27" t="e">
        <f>VLOOKUP(B252,Table5[],4,FALSE)</f>
        <v>#REF!</v>
      </c>
      <c r="E252" s="26" t="e">
        <f t="shared" si="126"/>
        <v>#REF!</v>
      </c>
      <c r="F252" s="27" t="e">
        <f>VLOOKUP(B252,Table5[],5,FALSE)</f>
        <v>#REF!</v>
      </c>
      <c r="G252" s="27" t="e">
        <f>IF(C252="",NA(),D252+Form!$B$9*F252/1.128)</f>
        <v>#REF!</v>
      </c>
      <c r="H252" s="27" t="e">
        <f>IF(C252="",NA(),D252-Form!$B$9*F252/1.128)</f>
        <v>#REF!</v>
      </c>
      <c r="I252" s="27" t="e">
        <f t="shared" si="127"/>
        <v>#REF!</v>
      </c>
      <c r="J252" s="26" t="e">
        <f t="shared" si="128"/>
        <v>#REF!</v>
      </c>
      <c r="K252" s="26" t="e">
        <f t="shared" si="129"/>
        <v>#REF!</v>
      </c>
      <c r="L252" s="28" t="e">
        <f>IF(Form!#REF!="","",Form!#REF!)</f>
        <v>#REF!</v>
      </c>
      <c r="M252" s="27" t="e">
        <f>VLOOKUP(B252,Table5[],9,FALSE)</f>
        <v>#REF!</v>
      </c>
      <c r="N252" s="26" t="e">
        <f t="shared" si="130"/>
        <v>#REF!</v>
      </c>
      <c r="O252" s="27" t="e">
        <f>VLOOKUP(B252,Table5[],10,FALSE)</f>
        <v>#REF!</v>
      </c>
      <c r="P252" s="27" t="e">
        <f>IF(L252="",NA(),M252+Form!$B$9*O252/1.128)</f>
        <v>#REF!</v>
      </c>
      <c r="Q252" s="27" t="e">
        <f>IF(L252="",NA(),M252-Form!$B$9*O252/1.128)</f>
        <v>#REF!</v>
      </c>
      <c r="R252" s="27" t="e">
        <f t="shared" si="131"/>
        <v>#REF!</v>
      </c>
      <c r="S252" s="26" t="e">
        <f t="shared" si="132"/>
        <v>#REF!</v>
      </c>
      <c r="T252" s="26" t="e">
        <f t="shared" si="133"/>
        <v>#REF!</v>
      </c>
      <c r="U252" s="28" t="e">
        <f>IF(Form!#REF!="","",Form!#REF!)</f>
        <v>#REF!</v>
      </c>
      <c r="V252" s="27" t="e">
        <f>VLOOKUP(B252,Table5[],14,FALSE)</f>
        <v>#REF!</v>
      </c>
      <c r="W252" s="26" t="e">
        <f t="shared" si="134"/>
        <v>#REF!</v>
      </c>
      <c r="X252" s="27" t="e">
        <f>VLOOKUP(B252,Table5[],15,FALSE)</f>
        <v>#REF!</v>
      </c>
      <c r="Y252" s="27" t="e">
        <f>IF(U252="",NA(),V252+Form!$B$9*X252/1.128)</f>
        <v>#REF!</v>
      </c>
      <c r="Z252" s="27" t="e">
        <f>IF(U252="",NA(),V252-Form!$B$9*X252/1.128)</f>
        <v>#REF!</v>
      </c>
      <c r="AA252" s="27" t="e">
        <f t="shared" si="135"/>
        <v>#REF!</v>
      </c>
      <c r="AB252" s="26" t="e">
        <f t="shared" si="136"/>
        <v>#REF!</v>
      </c>
      <c r="AC252" s="26" t="e">
        <f t="shared" si="137"/>
        <v>#REF!</v>
      </c>
      <c r="AD252" s="28" t="e">
        <f>IF(Form!#REF!="","",Form!#REF!)</f>
        <v>#REF!</v>
      </c>
      <c r="AE252" s="27" t="e">
        <f>VLOOKUP(B252,Table5[],19,FALSE)</f>
        <v>#REF!</v>
      </c>
      <c r="AF252" s="26" t="e">
        <f t="shared" si="138"/>
        <v>#REF!</v>
      </c>
      <c r="AG252" s="27" t="e">
        <f>VLOOKUP(B252,Table5[],20,FALSE)</f>
        <v>#REF!</v>
      </c>
      <c r="AH252" s="27" t="e">
        <f>IF(AD252="",NA(),AE252+Form!$B$9*AG252/1.128)</f>
        <v>#REF!</v>
      </c>
      <c r="AI252" s="27" t="e">
        <f>IF(AD252="",NA(),AE252-Form!$B$9*AG252/1.128)</f>
        <v>#REF!</v>
      </c>
      <c r="AJ252" s="27" t="e">
        <f t="shared" si="139"/>
        <v>#REF!</v>
      </c>
      <c r="AK252" s="26" t="e">
        <f t="shared" si="140"/>
        <v>#REF!</v>
      </c>
      <c r="AL252" s="26" t="e">
        <f t="shared" si="141"/>
        <v>#REF!</v>
      </c>
      <c r="AM252" s="28" t="e">
        <f>IF(Form!#REF!="","",Form!#REF!)</f>
        <v>#REF!</v>
      </c>
      <c r="AN252" s="27" t="e">
        <f>VLOOKUP(B252,Table5[],24,FALSE)</f>
        <v>#REF!</v>
      </c>
      <c r="AO252" s="26" t="e">
        <f t="shared" si="142"/>
        <v>#REF!</v>
      </c>
      <c r="AP252" s="27" t="e">
        <f>VLOOKUP(B252,Table5[],25,FALSE)</f>
        <v>#REF!</v>
      </c>
      <c r="AQ252" s="27" t="e">
        <f>IF(AM252="",NA(),AN252+Form!$B$9*AP252/1.128)</f>
        <v>#REF!</v>
      </c>
      <c r="AR252" s="27" t="e">
        <f>IF(AM252="",NA(),AN252-Form!$B$9*AP252/1.128)</f>
        <v>#REF!</v>
      </c>
      <c r="AS252" s="27" t="e">
        <f t="shared" si="143"/>
        <v>#REF!</v>
      </c>
      <c r="AT252" s="26" t="e">
        <f t="shared" si="144"/>
        <v>#REF!</v>
      </c>
      <c r="AU252" s="27" t="e">
        <f>VLOOKUP(B252,Table5[],2,FALSE)</f>
        <v>#REF!</v>
      </c>
      <c r="AV252" s="27" t="e">
        <f>VLOOKUP(B252,Table5[],3,FALSE)</f>
        <v>#REF!</v>
      </c>
      <c r="AW252" s="29" t="e">
        <f>IF(Form!#REF!="","",Form!#REF!)</f>
        <v>#REF!</v>
      </c>
    </row>
    <row r="253" spans="1:49">
      <c r="A253" s="26" t="e">
        <f>IF(Form!#REF!="","",Form!#REF!)</f>
        <v>#REF!</v>
      </c>
      <c r="B253" s="26" t="e">
        <f>IF(Form!#REF!="","",Form!#REF!)</f>
        <v>#REF!</v>
      </c>
      <c r="C253" s="26" t="e">
        <f>IF(Form!#REF!="","",Form!#REF!)</f>
        <v>#REF!</v>
      </c>
      <c r="D253" s="27" t="e">
        <f>VLOOKUP(B253,Table5[],4,FALSE)</f>
        <v>#REF!</v>
      </c>
      <c r="E253" s="26" t="e">
        <f t="shared" si="126"/>
        <v>#REF!</v>
      </c>
      <c r="F253" s="27" t="e">
        <f>VLOOKUP(B253,Table5[],5,FALSE)</f>
        <v>#REF!</v>
      </c>
      <c r="G253" s="27" t="e">
        <f>IF(C253="",NA(),D253+Form!$B$9*F253/1.128)</f>
        <v>#REF!</v>
      </c>
      <c r="H253" s="27" t="e">
        <f>IF(C253="",NA(),D253-Form!$B$9*F253/1.128)</f>
        <v>#REF!</v>
      </c>
      <c r="I253" s="27" t="e">
        <f t="shared" si="127"/>
        <v>#REF!</v>
      </c>
      <c r="J253" s="26" t="e">
        <f t="shared" si="128"/>
        <v>#REF!</v>
      </c>
      <c r="K253" s="26" t="e">
        <f t="shared" si="129"/>
        <v>#REF!</v>
      </c>
      <c r="L253" s="28" t="e">
        <f>IF(Form!#REF!="","",Form!#REF!)</f>
        <v>#REF!</v>
      </c>
      <c r="M253" s="27" t="e">
        <f>VLOOKUP(B253,Table5[],9,FALSE)</f>
        <v>#REF!</v>
      </c>
      <c r="N253" s="26" t="e">
        <f t="shared" si="130"/>
        <v>#REF!</v>
      </c>
      <c r="O253" s="27" t="e">
        <f>VLOOKUP(B253,Table5[],10,FALSE)</f>
        <v>#REF!</v>
      </c>
      <c r="P253" s="27" t="e">
        <f>IF(L253="",NA(),M253+Form!$B$9*O253/1.128)</f>
        <v>#REF!</v>
      </c>
      <c r="Q253" s="27" t="e">
        <f>IF(L253="",NA(),M253-Form!$B$9*O253/1.128)</f>
        <v>#REF!</v>
      </c>
      <c r="R253" s="27" t="e">
        <f t="shared" si="131"/>
        <v>#REF!</v>
      </c>
      <c r="S253" s="26" t="e">
        <f t="shared" si="132"/>
        <v>#REF!</v>
      </c>
      <c r="T253" s="26" t="e">
        <f t="shared" si="133"/>
        <v>#REF!</v>
      </c>
      <c r="U253" s="28" t="e">
        <f>IF(Form!#REF!="","",Form!#REF!)</f>
        <v>#REF!</v>
      </c>
      <c r="V253" s="27" t="e">
        <f>VLOOKUP(B253,Table5[],14,FALSE)</f>
        <v>#REF!</v>
      </c>
      <c r="W253" s="26" t="e">
        <f t="shared" si="134"/>
        <v>#REF!</v>
      </c>
      <c r="X253" s="27" t="e">
        <f>VLOOKUP(B253,Table5[],15,FALSE)</f>
        <v>#REF!</v>
      </c>
      <c r="Y253" s="27" t="e">
        <f>IF(U253="",NA(),V253+Form!$B$9*X253/1.128)</f>
        <v>#REF!</v>
      </c>
      <c r="Z253" s="27" t="e">
        <f>IF(U253="",NA(),V253-Form!$B$9*X253/1.128)</f>
        <v>#REF!</v>
      </c>
      <c r="AA253" s="27" t="e">
        <f t="shared" si="135"/>
        <v>#REF!</v>
      </c>
      <c r="AB253" s="26" t="e">
        <f t="shared" si="136"/>
        <v>#REF!</v>
      </c>
      <c r="AC253" s="26" t="e">
        <f t="shared" si="137"/>
        <v>#REF!</v>
      </c>
      <c r="AD253" s="28" t="e">
        <f>IF(Form!#REF!="","",Form!#REF!)</f>
        <v>#REF!</v>
      </c>
      <c r="AE253" s="27" t="e">
        <f>VLOOKUP(B253,Table5[],19,FALSE)</f>
        <v>#REF!</v>
      </c>
      <c r="AF253" s="26" t="e">
        <f t="shared" si="138"/>
        <v>#REF!</v>
      </c>
      <c r="AG253" s="27" t="e">
        <f>VLOOKUP(B253,Table5[],20,FALSE)</f>
        <v>#REF!</v>
      </c>
      <c r="AH253" s="27" t="e">
        <f>IF(AD253="",NA(),AE253+Form!$B$9*AG253/1.128)</f>
        <v>#REF!</v>
      </c>
      <c r="AI253" s="27" t="e">
        <f>IF(AD253="",NA(),AE253-Form!$B$9*AG253/1.128)</f>
        <v>#REF!</v>
      </c>
      <c r="AJ253" s="27" t="e">
        <f t="shared" si="139"/>
        <v>#REF!</v>
      </c>
      <c r="AK253" s="26" t="e">
        <f t="shared" si="140"/>
        <v>#REF!</v>
      </c>
      <c r="AL253" s="26" t="e">
        <f t="shared" si="141"/>
        <v>#REF!</v>
      </c>
      <c r="AM253" s="28" t="e">
        <f>IF(Form!#REF!="","",Form!#REF!)</f>
        <v>#REF!</v>
      </c>
      <c r="AN253" s="27" t="e">
        <f>VLOOKUP(B253,Table5[],24,FALSE)</f>
        <v>#REF!</v>
      </c>
      <c r="AO253" s="26" t="e">
        <f t="shared" si="142"/>
        <v>#REF!</v>
      </c>
      <c r="AP253" s="27" t="e">
        <f>VLOOKUP(B253,Table5[],25,FALSE)</f>
        <v>#REF!</v>
      </c>
      <c r="AQ253" s="27" t="e">
        <f>IF(AM253="",NA(),AN253+Form!$B$9*AP253/1.128)</f>
        <v>#REF!</v>
      </c>
      <c r="AR253" s="27" t="e">
        <f>IF(AM253="",NA(),AN253-Form!$B$9*AP253/1.128)</f>
        <v>#REF!</v>
      </c>
      <c r="AS253" s="27" t="e">
        <f t="shared" si="143"/>
        <v>#REF!</v>
      </c>
      <c r="AT253" s="26" t="e">
        <f t="shared" si="144"/>
        <v>#REF!</v>
      </c>
      <c r="AU253" s="27" t="e">
        <f>VLOOKUP(B253,Table5[],2,FALSE)</f>
        <v>#REF!</v>
      </c>
      <c r="AV253" s="27" t="e">
        <f>VLOOKUP(B253,Table5[],3,FALSE)</f>
        <v>#REF!</v>
      </c>
      <c r="AW253" s="29" t="e">
        <f>IF(Form!#REF!="","",Form!#REF!)</f>
        <v>#REF!</v>
      </c>
    </row>
    <row r="254" spans="1:49">
      <c r="A254" s="26" t="e">
        <f>IF(Form!#REF!="","",Form!#REF!)</f>
        <v>#REF!</v>
      </c>
      <c r="B254" s="26" t="e">
        <f>IF(Form!#REF!="","",Form!#REF!)</f>
        <v>#REF!</v>
      </c>
      <c r="C254" s="26" t="e">
        <f>IF(Form!#REF!="","",Form!#REF!)</f>
        <v>#REF!</v>
      </c>
      <c r="D254" s="27" t="e">
        <f>VLOOKUP(B254,Table5[],4,FALSE)</f>
        <v>#REF!</v>
      </c>
      <c r="E254" s="26" t="e">
        <f t="shared" si="126"/>
        <v>#REF!</v>
      </c>
      <c r="F254" s="27" t="e">
        <f>VLOOKUP(B254,Table5[],5,FALSE)</f>
        <v>#REF!</v>
      </c>
      <c r="G254" s="27" t="e">
        <f>IF(C254="",NA(),D254+Form!$B$9*F254/1.128)</f>
        <v>#REF!</v>
      </c>
      <c r="H254" s="27" t="e">
        <f>IF(C254="",NA(),D254-Form!$B$9*F254/1.128)</f>
        <v>#REF!</v>
      </c>
      <c r="I254" s="27" t="e">
        <f t="shared" si="127"/>
        <v>#REF!</v>
      </c>
      <c r="J254" s="26" t="e">
        <f t="shared" si="128"/>
        <v>#REF!</v>
      </c>
      <c r="K254" s="26" t="e">
        <f t="shared" si="129"/>
        <v>#REF!</v>
      </c>
      <c r="L254" s="28" t="e">
        <f>IF(Form!#REF!="","",Form!#REF!)</f>
        <v>#REF!</v>
      </c>
      <c r="M254" s="27" t="e">
        <f>VLOOKUP(B254,Table5[],9,FALSE)</f>
        <v>#REF!</v>
      </c>
      <c r="N254" s="26" t="e">
        <f t="shared" si="130"/>
        <v>#REF!</v>
      </c>
      <c r="O254" s="27" t="e">
        <f>VLOOKUP(B254,Table5[],10,FALSE)</f>
        <v>#REF!</v>
      </c>
      <c r="P254" s="27" t="e">
        <f>IF(L254="",NA(),M254+Form!$B$9*O254/1.128)</f>
        <v>#REF!</v>
      </c>
      <c r="Q254" s="27" t="e">
        <f>IF(L254="",NA(),M254-Form!$B$9*O254/1.128)</f>
        <v>#REF!</v>
      </c>
      <c r="R254" s="27" t="e">
        <f t="shared" si="131"/>
        <v>#REF!</v>
      </c>
      <c r="S254" s="26" t="e">
        <f t="shared" si="132"/>
        <v>#REF!</v>
      </c>
      <c r="T254" s="26" t="e">
        <f t="shared" si="133"/>
        <v>#REF!</v>
      </c>
      <c r="U254" s="28" t="e">
        <f>IF(Form!#REF!="","",Form!#REF!)</f>
        <v>#REF!</v>
      </c>
      <c r="V254" s="27" t="e">
        <f>VLOOKUP(B254,Table5[],14,FALSE)</f>
        <v>#REF!</v>
      </c>
      <c r="W254" s="26" t="e">
        <f t="shared" si="134"/>
        <v>#REF!</v>
      </c>
      <c r="X254" s="27" t="e">
        <f>VLOOKUP(B254,Table5[],15,FALSE)</f>
        <v>#REF!</v>
      </c>
      <c r="Y254" s="27" t="e">
        <f>IF(U254="",NA(),V254+Form!$B$9*X254/1.128)</f>
        <v>#REF!</v>
      </c>
      <c r="Z254" s="27" t="e">
        <f>IF(U254="",NA(),V254-Form!$B$9*X254/1.128)</f>
        <v>#REF!</v>
      </c>
      <c r="AA254" s="27" t="e">
        <f t="shared" si="135"/>
        <v>#REF!</v>
      </c>
      <c r="AB254" s="26" t="e">
        <f t="shared" si="136"/>
        <v>#REF!</v>
      </c>
      <c r="AC254" s="26" t="e">
        <f t="shared" si="137"/>
        <v>#REF!</v>
      </c>
      <c r="AD254" s="28" t="e">
        <f>IF(Form!#REF!="","",Form!#REF!)</f>
        <v>#REF!</v>
      </c>
      <c r="AE254" s="27" t="e">
        <f>VLOOKUP(B254,Table5[],19,FALSE)</f>
        <v>#REF!</v>
      </c>
      <c r="AF254" s="26" t="e">
        <f t="shared" si="138"/>
        <v>#REF!</v>
      </c>
      <c r="AG254" s="27" t="e">
        <f>VLOOKUP(B254,Table5[],20,FALSE)</f>
        <v>#REF!</v>
      </c>
      <c r="AH254" s="27" t="e">
        <f>IF(AD254="",NA(),AE254+Form!$B$9*AG254/1.128)</f>
        <v>#REF!</v>
      </c>
      <c r="AI254" s="27" t="e">
        <f>IF(AD254="",NA(),AE254-Form!$B$9*AG254/1.128)</f>
        <v>#REF!</v>
      </c>
      <c r="AJ254" s="27" t="e">
        <f t="shared" si="139"/>
        <v>#REF!</v>
      </c>
      <c r="AK254" s="26" t="e">
        <f t="shared" si="140"/>
        <v>#REF!</v>
      </c>
      <c r="AL254" s="26" t="e">
        <f t="shared" si="141"/>
        <v>#REF!</v>
      </c>
      <c r="AM254" s="28" t="e">
        <f>IF(Form!#REF!="","",Form!#REF!)</f>
        <v>#REF!</v>
      </c>
      <c r="AN254" s="27" t="e">
        <f>VLOOKUP(B254,Table5[],24,FALSE)</f>
        <v>#REF!</v>
      </c>
      <c r="AO254" s="26" t="e">
        <f t="shared" si="142"/>
        <v>#REF!</v>
      </c>
      <c r="AP254" s="27" t="e">
        <f>VLOOKUP(B254,Table5[],25,FALSE)</f>
        <v>#REF!</v>
      </c>
      <c r="AQ254" s="27" t="e">
        <f>IF(AM254="",NA(),AN254+Form!$B$9*AP254/1.128)</f>
        <v>#REF!</v>
      </c>
      <c r="AR254" s="27" t="e">
        <f>IF(AM254="",NA(),AN254-Form!$B$9*AP254/1.128)</f>
        <v>#REF!</v>
      </c>
      <c r="AS254" s="27" t="e">
        <f t="shared" si="143"/>
        <v>#REF!</v>
      </c>
      <c r="AT254" s="26" t="e">
        <f t="shared" si="144"/>
        <v>#REF!</v>
      </c>
      <c r="AU254" s="27" t="e">
        <f>VLOOKUP(B254,Table5[],2,FALSE)</f>
        <v>#REF!</v>
      </c>
      <c r="AV254" s="27" t="e">
        <f>VLOOKUP(B254,Table5[],3,FALSE)</f>
        <v>#REF!</v>
      </c>
      <c r="AW254" s="29" t="e">
        <f>IF(Form!#REF!="","",Form!#REF!)</f>
        <v>#REF!</v>
      </c>
    </row>
    <row r="255" spans="1:49">
      <c r="A255" s="26" t="e">
        <f>IF(Form!#REF!="","",Form!#REF!)</f>
        <v>#REF!</v>
      </c>
      <c r="B255" s="26" t="e">
        <f>IF(Form!#REF!="","",Form!#REF!)</f>
        <v>#REF!</v>
      </c>
      <c r="C255" s="26" t="e">
        <f>IF(Form!#REF!="","",Form!#REF!)</f>
        <v>#REF!</v>
      </c>
      <c r="D255" s="27" t="e">
        <f>VLOOKUP(B255,Table5[],4,FALSE)</f>
        <v>#REF!</v>
      </c>
      <c r="E255" s="26" t="e">
        <f t="shared" si="126"/>
        <v>#REF!</v>
      </c>
      <c r="F255" s="27" t="e">
        <f>VLOOKUP(B255,Table5[],5,FALSE)</f>
        <v>#REF!</v>
      </c>
      <c r="G255" s="27" t="e">
        <f>IF(C255="",NA(),D255+Form!$B$9*F255/1.128)</f>
        <v>#REF!</v>
      </c>
      <c r="H255" s="27" t="e">
        <f>IF(C255="",NA(),D255-Form!$B$9*F255/1.128)</f>
        <v>#REF!</v>
      </c>
      <c r="I255" s="27" t="e">
        <f t="shared" si="127"/>
        <v>#REF!</v>
      </c>
      <c r="J255" s="26" t="e">
        <f t="shared" si="128"/>
        <v>#REF!</v>
      </c>
      <c r="K255" s="26" t="e">
        <f t="shared" si="129"/>
        <v>#REF!</v>
      </c>
      <c r="L255" s="28" t="e">
        <f>IF(Form!#REF!="","",Form!#REF!)</f>
        <v>#REF!</v>
      </c>
      <c r="M255" s="27" t="e">
        <f>VLOOKUP(B255,Table5[],9,FALSE)</f>
        <v>#REF!</v>
      </c>
      <c r="N255" s="26" t="e">
        <f t="shared" si="130"/>
        <v>#REF!</v>
      </c>
      <c r="O255" s="27" t="e">
        <f>VLOOKUP(B255,Table5[],10,FALSE)</f>
        <v>#REF!</v>
      </c>
      <c r="P255" s="27" t="e">
        <f>IF(L255="",NA(),M255+Form!$B$9*O255/1.128)</f>
        <v>#REF!</v>
      </c>
      <c r="Q255" s="27" t="e">
        <f>IF(L255="",NA(),M255-Form!$B$9*O255/1.128)</f>
        <v>#REF!</v>
      </c>
      <c r="R255" s="27" t="e">
        <f t="shared" si="131"/>
        <v>#REF!</v>
      </c>
      <c r="S255" s="26" t="e">
        <f t="shared" si="132"/>
        <v>#REF!</v>
      </c>
      <c r="T255" s="26" t="e">
        <f t="shared" si="133"/>
        <v>#REF!</v>
      </c>
      <c r="U255" s="28" t="e">
        <f>IF(Form!#REF!="","",Form!#REF!)</f>
        <v>#REF!</v>
      </c>
      <c r="V255" s="27" t="e">
        <f>VLOOKUP(B255,Table5[],14,FALSE)</f>
        <v>#REF!</v>
      </c>
      <c r="W255" s="26" t="e">
        <f t="shared" si="134"/>
        <v>#REF!</v>
      </c>
      <c r="X255" s="27" t="e">
        <f>VLOOKUP(B255,Table5[],15,FALSE)</f>
        <v>#REF!</v>
      </c>
      <c r="Y255" s="27" t="e">
        <f>IF(U255="",NA(),V255+Form!$B$9*X255/1.128)</f>
        <v>#REF!</v>
      </c>
      <c r="Z255" s="27" t="e">
        <f>IF(U255="",NA(),V255-Form!$B$9*X255/1.128)</f>
        <v>#REF!</v>
      </c>
      <c r="AA255" s="27" t="e">
        <f t="shared" si="135"/>
        <v>#REF!</v>
      </c>
      <c r="AB255" s="26" t="e">
        <f t="shared" si="136"/>
        <v>#REF!</v>
      </c>
      <c r="AC255" s="26" t="e">
        <f t="shared" si="137"/>
        <v>#REF!</v>
      </c>
      <c r="AD255" s="28" t="e">
        <f>IF(Form!#REF!="","",Form!#REF!)</f>
        <v>#REF!</v>
      </c>
      <c r="AE255" s="27" t="e">
        <f>VLOOKUP(B255,Table5[],19,FALSE)</f>
        <v>#REF!</v>
      </c>
      <c r="AF255" s="26" t="e">
        <f t="shared" si="138"/>
        <v>#REF!</v>
      </c>
      <c r="AG255" s="27" t="e">
        <f>VLOOKUP(B255,Table5[],20,FALSE)</f>
        <v>#REF!</v>
      </c>
      <c r="AH255" s="27" t="e">
        <f>IF(AD255="",NA(),AE255+Form!$B$9*AG255/1.128)</f>
        <v>#REF!</v>
      </c>
      <c r="AI255" s="27" t="e">
        <f>IF(AD255="",NA(),AE255-Form!$B$9*AG255/1.128)</f>
        <v>#REF!</v>
      </c>
      <c r="AJ255" s="27" t="e">
        <f t="shared" si="139"/>
        <v>#REF!</v>
      </c>
      <c r="AK255" s="26" t="e">
        <f t="shared" si="140"/>
        <v>#REF!</v>
      </c>
      <c r="AL255" s="26" t="e">
        <f t="shared" si="141"/>
        <v>#REF!</v>
      </c>
      <c r="AM255" s="28" t="e">
        <f>IF(Form!#REF!="","",Form!#REF!)</f>
        <v>#REF!</v>
      </c>
      <c r="AN255" s="27" t="e">
        <f>VLOOKUP(B255,Table5[],24,FALSE)</f>
        <v>#REF!</v>
      </c>
      <c r="AO255" s="26" t="e">
        <f t="shared" si="142"/>
        <v>#REF!</v>
      </c>
      <c r="AP255" s="27" t="e">
        <f>VLOOKUP(B255,Table5[],25,FALSE)</f>
        <v>#REF!</v>
      </c>
      <c r="AQ255" s="27" t="e">
        <f>IF(AM255="",NA(),AN255+Form!$B$9*AP255/1.128)</f>
        <v>#REF!</v>
      </c>
      <c r="AR255" s="27" t="e">
        <f>IF(AM255="",NA(),AN255-Form!$B$9*AP255/1.128)</f>
        <v>#REF!</v>
      </c>
      <c r="AS255" s="27" t="e">
        <f t="shared" si="143"/>
        <v>#REF!</v>
      </c>
      <c r="AT255" s="26" t="e">
        <f t="shared" si="144"/>
        <v>#REF!</v>
      </c>
      <c r="AU255" s="27" t="e">
        <f>VLOOKUP(B255,Table5[],2,FALSE)</f>
        <v>#REF!</v>
      </c>
      <c r="AV255" s="27" t="e">
        <f>VLOOKUP(B255,Table5[],3,FALSE)</f>
        <v>#REF!</v>
      </c>
      <c r="AW255" s="29" t="e">
        <f>IF(Form!#REF!="","",Form!#REF!)</f>
        <v>#REF!</v>
      </c>
    </row>
    <row r="256" spans="1:49">
      <c r="A256" s="26" t="e">
        <f>IF(Form!#REF!="","",Form!#REF!)</f>
        <v>#REF!</v>
      </c>
      <c r="B256" s="26" t="e">
        <f>IF(Form!#REF!="","",Form!#REF!)</f>
        <v>#REF!</v>
      </c>
      <c r="C256" s="26" t="e">
        <f>IF(Form!#REF!="","",Form!#REF!)</f>
        <v>#REF!</v>
      </c>
      <c r="D256" s="27" t="e">
        <f>VLOOKUP(B256,Table5[],4,FALSE)</f>
        <v>#REF!</v>
      </c>
      <c r="E256" s="26" t="e">
        <f t="shared" si="126"/>
        <v>#REF!</v>
      </c>
      <c r="F256" s="27" t="e">
        <f>VLOOKUP(B256,Table5[],5,FALSE)</f>
        <v>#REF!</v>
      </c>
      <c r="G256" s="27" t="e">
        <f>IF(C256="",NA(),D256+Form!$B$9*F256/1.128)</f>
        <v>#REF!</v>
      </c>
      <c r="H256" s="27" t="e">
        <f>IF(C256="",NA(),D256-Form!$B$9*F256/1.128)</f>
        <v>#REF!</v>
      </c>
      <c r="I256" s="27" t="e">
        <f t="shared" si="127"/>
        <v>#REF!</v>
      </c>
      <c r="J256" s="26" t="e">
        <f t="shared" si="128"/>
        <v>#REF!</v>
      </c>
      <c r="K256" s="26" t="e">
        <f t="shared" si="129"/>
        <v>#REF!</v>
      </c>
      <c r="L256" s="28" t="e">
        <f>IF(Form!#REF!="","",Form!#REF!)</f>
        <v>#REF!</v>
      </c>
      <c r="M256" s="27" t="e">
        <f>VLOOKUP(B256,Table5[],9,FALSE)</f>
        <v>#REF!</v>
      </c>
      <c r="N256" s="26" t="e">
        <f t="shared" si="130"/>
        <v>#REF!</v>
      </c>
      <c r="O256" s="27" t="e">
        <f>VLOOKUP(B256,Table5[],10,FALSE)</f>
        <v>#REF!</v>
      </c>
      <c r="P256" s="27" t="e">
        <f>IF(L256="",NA(),M256+Form!$B$9*O256/1.128)</f>
        <v>#REF!</v>
      </c>
      <c r="Q256" s="27" t="e">
        <f>IF(L256="",NA(),M256-Form!$B$9*O256/1.128)</f>
        <v>#REF!</v>
      </c>
      <c r="R256" s="27" t="e">
        <f t="shared" si="131"/>
        <v>#REF!</v>
      </c>
      <c r="S256" s="26" t="e">
        <f t="shared" si="132"/>
        <v>#REF!</v>
      </c>
      <c r="T256" s="26" t="e">
        <f t="shared" si="133"/>
        <v>#REF!</v>
      </c>
      <c r="U256" s="28" t="e">
        <f>IF(Form!#REF!="","",Form!#REF!)</f>
        <v>#REF!</v>
      </c>
      <c r="V256" s="27" t="e">
        <f>VLOOKUP(B256,Table5[],14,FALSE)</f>
        <v>#REF!</v>
      </c>
      <c r="W256" s="26" t="e">
        <f t="shared" si="134"/>
        <v>#REF!</v>
      </c>
      <c r="X256" s="27" t="e">
        <f>VLOOKUP(B256,Table5[],15,FALSE)</f>
        <v>#REF!</v>
      </c>
      <c r="Y256" s="27" t="e">
        <f>IF(U256="",NA(),V256+Form!$B$9*X256/1.128)</f>
        <v>#REF!</v>
      </c>
      <c r="Z256" s="27" t="e">
        <f>IF(U256="",NA(),V256-Form!$B$9*X256/1.128)</f>
        <v>#REF!</v>
      </c>
      <c r="AA256" s="27" t="e">
        <f t="shared" si="135"/>
        <v>#REF!</v>
      </c>
      <c r="AB256" s="26" t="e">
        <f t="shared" si="136"/>
        <v>#REF!</v>
      </c>
      <c r="AC256" s="26" t="e">
        <f t="shared" si="137"/>
        <v>#REF!</v>
      </c>
      <c r="AD256" s="28" t="e">
        <f>IF(Form!#REF!="","",Form!#REF!)</f>
        <v>#REF!</v>
      </c>
      <c r="AE256" s="27" t="e">
        <f>VLOOKUP(B256,Table5[],19,FALSE)</f>
        <v>#REF!</v>
      </c>
      <c r="AF256" s="26" t="e">
        <f t="shared" si="138"/>
        <v>#REF!</v>
      </c>
      <c r="AG256" s="27" t="e">
        <f>VLOOKUP(B256,Table5[],20,FALSE)</f>
        <v>#REF!</v>
      </c>
      <c r="AH256" s="27" t="e">
        <f>IF(AD256="",NA(),AE256+Form!$B$9*AG256/1.128)</f>
        <v>#REF!</v>
      </c>
      <c r="AI256" s="27" t="e">
        <f>IF(AD256="",NA(),AE256-Form!$B$9*AG256/1.128)</f>
        <v>#REF!</v>
      </c>
      <c r="AJ256" s="27" t="e">
        <f t="shared" si="139"/>
        <v>#REF!</v>
      </c>
      <c r="AK256" s="26" t="e">
        <f t="shared" si="140"/>
        <v>#REF!</v>
      </c>
      <c r="AL256" s="26" t="e">
        <f t="shared" si="141"/>
        <v>#REF!</v>
      </c>
      <c r="AM256" s="28" t="e">
        <f>IF(Form!#REF!="","",Form!#REF!)</f>
        <v>#REF!</v>
      </c>
      <c r="AN256" s="27" t="e">
        <f>VLOOKUP(B256,Table5[],24,FALSE)</f>
        <v>#REF!</v>
      </c>
      <c r="AO256" s="26" t="e">
        <f t="shared" si="142"/>
        <v>#REF!</v>
      </c>
      <c r="AP256" s="27" t="e">
        <f>VLOOKUP(B256,Table5[],25,FALSE)</f>
        <v>#REF!</v>
      </c>
      <c r="AQ256" s="27" t="e">
        <f>IF(AM256="",NA(),AN256+Form!$B$9*AP256/1.128)</f>
        <v>#REF!</v>
      </c>
      <c r="AR256" s="27" t="e">
        <f>IF(AM256="",NA(),AN256-Form!$B$9*AP256/1.128)</f>
        <v>#REF!</v>
      </c>
      <c r="AS256" s="27" t="e">
        <f t="shared" si="143"/>
        <v>#REF!</v>
      </c>
      <c r="AT256" s="26" t="e">
        <f t="shared" si="144"/>
        <v>#REF!</v>
      </c>
      <c r="AU256" s="27" t="e">
        <f>VLOOKUP(B256,Table5[],2,FALSE)</f>
        <v>#REF!</v>
      </c>
      <c r="AV256" s="27" t="e">
        <f>VLOOKUP(B256,Table5[],3,FALSE)</f>
        <v>#REF!</v>
      </c>
      <c r="AW256" s="29" t="e">
        <f>IF(Form!#REF!="","",Form!#REF!)</f>
        <v>#REF!</v>
      </c>
    </row>
    <row r="257" spans="1:49">
      <c r="A257" s="26" t="e">
        <f>IF(Form!#REF!="","",Form!#REF!)</f>
        <v>#REF!</v>
      </c>
      <c r="B257" s="26" t="e">
        <f>IF(Form!#REF!="","",Form!#REF!)</f>
        <v>#REF!</v>
      </c>
      <c r="C257" s="26" t="e">
        <f>IF(Form!#REF!="","",Form!#REF!)</f>
        <v>#REF!</v>
      </c>
      <c r="D257" s="27" t="e">
        <f>VLOOKUP(B257,Table5[],4,FALSE)</f>
        <v>#REF!</v>
      </c>
      <c r="E257" s="26" t="e">
        <f t="shared" si="126"/>
        <v>#REF!</v>
      </c>
      <c r="F257" s="27" t="e">
        <f>VLOOKUP(B257,Table5[],5,FALSE)</f>
        <v>#REF!</v>
      </c>
      <c r="G257" s="27" t="e">
        <f>IF(C257="",NA(),D257+Form!$B$9*F257/1.128)</f>
        <v>#REF!</v>
      </c>
      <c r="H257" s="27" t="e">
        <f>IF(C257="",NA(),D257-Form!$B$9*F257/1.128)</f>
        <v>#REF!</v>
      </c>
      <c r="I257" s="27" t="e">
        <f t="shared" si="127"/>
        <v>#REF!</v>
      </c>
      <c r="J257" s="26" t="e">
        <f t="shared" si="128"/>
        <v>#REF!</v>
      </c>
      <c r="K257" s="26" t="e">
        <f t="shared" si="129"/>
        <v>#REF!</v>
      </c>
      <c r="L257" s="28" t="e">
        <f>IF(Form!#REF!="","",Form!#REF!)</f>
        <v>#REF!</v>
      </c>
      <c r="M257" s="27" t="e">
        <f>VLOOKUP(B257,Table5[],9,FALSE)</f>
        <v>#REF!</v>
      </c>
      <c r="N257" s="26" t="e">
        <f t="shared" si="130"/>
        <v>#REF!</v>
      </c>
      <c r="O257" s="27" t="e">
        <f>VLOOKUP(B257,Table5[],10,FALSE)</f>
        <v>#REF!</v>
      </c>
      <c r="P257" s="27" t="e">
        <f>IF(L257="",NA(),M257+Form!$B$9*O257/1.128)</f>
        <v>#REF!</v>
      </c>
      <c r="Q257" s="27" t="e">
        <f>IF(L257="",NA(),M257-Form!$B$9*O257/1.128)</f>
        <v>#REF!</v>
      </c>
      <c r="R257" s="27" t="e">
        <f t="shared" si="131"/>
        <v>#REF!</v>
      </c>
      <c r="S257" s="26" t="e">
        <f t="shared" si="132"/>
        <v>#REF!</v>
      </c>
      <c r="T257" s="26" t="e">
        <f t="shared" si="133"/>
        <v>#REF!</v>
      </c>
      <c r="U257" s="28" t="e">
        <f>IF(Form!#REF!="","",Form!#REF!)</f>
        <v>#REF!</v>
      </c>
      <c r="V257" s="27" t="e">
        <f>VLOOKUP(B257,Table5[],14,FALSE)</f>
        <v>#REF!</v>
      </c>
      <c r="W257" s="26" t="e">
        <f t="shared" si="134"/>
        <v>#REF!</v>
      </c>
      <c r="X257" s="27" t="e">
        <f>VLOOKUP(B257,Table5[],15,FALSE)</f>
        <v>#REF!</v>
      </c>
      <c r="Y257" s="27" t="e">
        <f>IF(U257="",NA(),V257+Form!$B$9*X257/1.128)</f>
        <v>#REF!</v>
      </c>
      <c r="Z257" s="27" t="e">
        <f>IF(U257="",NA(),V257-Form!$B$9*X257/1.128)</f>
        <v>#REF!</v>
      </c>
      <c r="AA257" s="27" t="e">
        <f t="shared" si="135"/>
        <v>#REF!</v>
      </c>
      <c r="AB257" s="26" t="e">
        <f t="shared" si="136"/>
        <v>#REF!</v>
      </c>
      <c r="AC257" s="26" t="e">
        <f t="shared" si="137"/>
        <v>#REF!</v>
      </c>
      <c r="AD257" s="28" t="e">
        <f>IF(Form!#REF!="","",Form!#REF!)</f>
        <v>#REF!</v>
      </c>
      <c r="AE257" s="27" t="e">
        <f>VLOOKUP(B257,Table5[],19,FALSE)</f>
        <v>#REF!</v>
      </c>
      <c r="AF257" s="26" t="e">
        <f t="shared" si="138"/>
        <v>#REF!</v>
      </c>
      <c r="AG257" s="27" t="e">
        <f>VLOOKUP(B257,Table5[],20,FALSE)</f>
        <v>#REF!</v>
      </c>
      <c r="AH257" s="27" t="e">
        <f>IF(AD257="",NA(),AE257+Form!$B$9*AG257/1.128)</f>
        <v>#REF!</v>
      </c>
      <c r="AI257" s="27" t="e">
        <f>IF(AD257="",NA(),AE257-Form!$B$9*AG257/1.128)</f>
        <v>#REF!</v>
      </c>
      <c r="AJ257" s="27" t="e">
        <f t="shared" si="139"/>
        <v>#REF!</v>
      </c>
      <c r="AK257" s="26" t="e">
        <f t="shared" si="140"/>
        <v>#REF!</v>
      </c>
      <c r="AL257" s="26" t="e">
        <f t="shared" si="141"/>
        <v>#REF!</v>
      </c>
      <c r="AM257" s="28" t="e">
        <f>IF(Form!#REF!="","",Form!#REF!)</f>
        <v>#REF!</v>
      </c>
      <c r="AN257" s="27" t="e">
        <f>VLOOKUP(B257,Table5[],24,FALSE)</f>
        <v>#REF!</v>
      </c>
      <c r="AO257" s="26" t="e">
        <f t="shared" si="142"/>
        <v>#REF!</v>
      </c>
      <c r="AP257" s="27" t="e">
        <f>VLOOKUP(B257,Table5[],25,FALSE)</f>
        <v>#REF!</v>
      </c>
      <c r="AQ257" s="27" t="e">
        <f>IF(AM257="",NA(),AN257+Form!$B$9*AP257/1.128)</f>
        <v>#REF!</v>
      </c>
      <c r="AR257" s="27" t="e">
        <f>IF(AM257="",NA(),AN257-Form!$B$9*AP257/1.128)</f>
        <v>#REF!</v>
      </c>
      <c r="AS257" s="27" t="e">
        <f t="shared" si="143"/>
        <v>#REF!</v>
      </c>
      <c r="AT257" s="26" t="e">
        <f t="shared" si="144"/>
        <v>#REF!</v>
      </c>
      <c r="AU257" s="27" t="e">
        <f>VLOOKUP(B257,Table5[],2,FALSE)</f>
        <v>#REF!</v>
      </c>
      <c r="AV257" s="27" t="e">
        <f>VLOOKUP(B257,Table5[],3,FALSE)</f>
        <v>#REF!</v>
      </c>
      <c r="AW257" s="29" t="e">
        <f>IF(Form!#REF!="","",Form!#REF!)</f>
        <v>#REF!</v>
      </c>
    </row>
    <row r="258" spans="1:49">
      <c r="A258" s="26" t="e">
        <f>IF(Form!#REF!="","",Form!#REF!)</f>
        <v>#REF!</v>
      </c>
      <c r="B258" s="26" t="e">
        <f>IF(Form!#REF!="","",Form!#REF!)</f>
        <v>#REF!</v>
      </c>
      <c r="C258" s="26" t="e">
        <f>IF(Form!#REF!="","",Form!#REF!)</f>
        <v>#REF!</v>
      </c>
      <c r="D258" s="27" t="e">
        <f>VLOOKUP(B258,Table5[],4,FALSE)</f>
        <v>#REF!</v>
      </c>
      <c r="E258" s="26" t="e">
        <f t="shared" si="126"/>
        <v>#REF!</v>
      </c>
      <c r="F258" s="27" t="e">
        <f>VLOOKUP(B258,Table5[],5,FALSE)</f>
        <v>#REF!</v>
      </c>
      <c r="G258" s="27" t="e">
        <f>IF(C258="",NA(),D258+Form!$B$9*F258/1.128)</f>
        <v>#REF!</v>
      </c>
      <c r="H258" s="27" t="e">
        <f>IF(C258="",NA(),D258-Form!$B$9*F258/1.128)</f>
        <v>#REF!</v>
      </c>
      <c r="I258" s="27" t="e">
        <f t="shared" si="127"/>
        <v>#REF!</v>
      </c>
      <c r="J258" s="26" t="e">
        <f t="shared" si="128"/>
        <v>#REF!</v>
      </c>
      <c r="K258" s="26" t="e">
        <f t="shared" si="129"/>
        <v>#REF!</v>
      </c>
      <c r="L258" s="28" t="e">
        <f>IF(Form!#REF!="","",Form!#REF!)</f>
        <v>#REF!</v>
      </c>
      <c r="M258" s="27" t="e">
        <f>VLOOKUP(B258,Table5[],9,FALSE)</f>
        <v>#REF!</v>
      </c>
      <c r="N258" s="26" t="e">
        <f t="shared" si="130"/>
        <v>#REF!</v>
      </c>
      <c r="O258" s="27" t="e">
        <f>VLOOKUP(B258,Table5[],10,FALSE)</f>
        <v>#REF!</v>
      </c>
      <c r="P258" s="27" t="e">
        <f>IF(L258="",NA(),M258+Form!$B$9*O258/1.128)</f>
        <v>#REF!</v>
      </c>
      <c r="Q258" s="27" t="e">
        <f>IF(L258="",NA(),M258-Form!$B$9*O258/1.128)</f>
        <v>#REF!</v>
      </c>
      <c r="R258" s="27" t="e">
        <f t="shared" si="131"/>
        <v>#REF!</v>
      </c>
      <c r="S258" s="26" t="e">
        <f t="shared" si="132"/>
        <v>#REF!</v>
      </c>
      <c r="T258" s="26" t="e">
        <f t="shared" si="133"/>
        <v>#REF!</v>
      </c>
      <c r="U258" s="28" t="e">
        <f>IF(Form!#REF!="","",Form!#REF!)</f>
        <v>#REF!</v>
      </c>
      <c r="V258" s="27" t="e">
        <f>VLOOKUP(B258,Table5[],14,FALSE)</f>
        <v>#REF!</v>
      </c>
      <c r="W258" s="26" t="e">
        <f t="shared" si="134"/>
        <v>#REF!</v>
      </c>
      <c r="X258" s="27" t="e">
        <f>VLOOKUP(B258,Table5[],15,FALSE)</f>
        <v>#REF!</v>
      </c>
      <c r="Y258" s="27" t="e">
        <f>IF(U258="",NA(),V258+Form!$B$9*X258/1.128)</f>
        <v>#REF!</v>
      </c>
      <c r="Z258" s="27" t="e">
        <f>IF(U258="",NA(),V258-Form!$B$9*X258/1.128)</f>
        <v>#REF!</v>
      </c>
      <c r="AA258" s="27" t="e">
        <f t="shared" si="135"/>
        <v>#REF!</v>
      </c>
      <c r="AB258" s="26" t="e">
        <f t="shared" si="136"/>
        <v>#REF!</v>
      </c>
      <c r="AC258" s="26" t="e">
        <f t="shared" si="137"/>
        <v>#REF!</v>
      </c>
      <c r="AD258" s="28" t="e">
        <f>IF(Form!#REF!="","",Form!#REF!)</f>
        <v>#REF!</v>
      </c>
      <c r="AE258" s="27" t="e">
        <f>VLOOKUP(B258,Table5[],19,FALSE)</f>
        <v>#REF!</v>
      </c>
      <c r="AF258" s="26" t="e">
        <f t="shared" si="138"/>
        <v>#REF!</v>
      </c>
      <c r="AG258" s="27" t="e">
        <f>VLOOKUP(B258,Table5[],20,FALSE)</f>
        <v>#REF!</v>
      </c>
      <c r="AH258" s="27" t="e">
        <f>IF(AD258="",NA(),AE258+Form!$B$9*AG258/1.128)</f>
        <v>#REF!</v>
      </c>
      <c r="AI258" s="27" t="e">
        <f>IF(AD258="",NA(),AE258-Form!$B$9*AG258/1.128)</f>
        <v>#REF!</v>
      </c>
      <c r="AJ258" s="27" t="e">
        <f t="shared" si="139"/>
        <v>#REF!</v>
      </c>
      <c r="AK258" s="26" t="e">
        <f t="shared" si="140"/>
        <v>#REF!</v>
      </c>
      <c r="AL258" s="26" t="e">
        <f t="shared" si="141"/>
        <v>#REF!</v>
      </c>
      <c r="AM258" s="28" t="e">
        <f>IF(Form!#REF!="","",Form!#REF!)</f>
        <v>#REF!</v>
      </c>
      <c r="AN258" s="27" t="e">
        <f>VLOOKUP(B258,Table5[],24,FALSE)</f>
        <v>#REF!</v>
      </c>
      <c r="AO258" s="26" t="e">
        <f t="shared" si="142"/>
        <v>#REF!</v>
      </c>
      <c r="AP258" s="27" t="e">
        <f>VLOOKUP(B258,Table5[],25,FALSE)</f>
        <v>#REF!</v>
      </c>
      <c r="AQ258" s="27" t="e">
        <f>IF(AM258="",NA(),AN258+Form!$B$9*AP258/1.128)</f>
        <v>#REF!</v>
      </c>
      <c r="AR258" s="27" t="e">
        <f>IF(AM258="",NA(),AN258-Form!$B$9*AP258/1.128)</f>
        <v>#REF!</v>
      </c>
      <c r="AS258" s="27" t="e">
        <f t="shared" si="143"/>
        <v>#REF!</v>
      </c>
      <c r="AT258" s="26" t="e">
        <f t="shared" si="144"/>
        <v>#REF!</v>
      </c>
      <c r="AU258" s="27" t="e">
        <f>VLOOKUP(B258,Table5[],2,FALSE)</f>
        <v>#REF!</v>
      </c>
      <c r="AV258" s="27" t="e">
        <f>VLOOKUP(B258,Table5[],3,FALSE)</f>
        <v>#REF!</v>
      </c>
      <c r="AW258" s="29" t="e">
        <f>IF(Form!#REF!="","",Form!#REF!)</f>
        <v>#REF!</v>
      </c>
    </row>
    <row r="259" spans="1:49">
      <c r="A259" s="26" t="e">
        <f>IF(Form!#REF!="","",Form!#REF!)</f>
        <v>#REF!</v>
      </c>
      <c r="B259" s="26" t="e">
        <f>IF(Form!#REF!="","",Form!#REF!)</f>
        <v>#REF!</v>
      </c>
      <c r="C259" s="26" t="e">
        <f>IF(Form!#REF!="","",Form!#REF!)</f>
        <v>#REF!</v>
      </c>
      <c r="D259" s="27" t="e">
        <f>VLOOKUP(B259,Table5[],4,FALSE)</f>
        <v>#REF!</v>
      </c>
      <c r="E259" s="26" t="e">
        <f t="shared" si="126"/>
        <v>#REF!</v>
      </c>
      <c r="F259" s="27" t="e">
        <f>VLOOKUP(B259,Table5[],5,FALSE)</f>
        <v>#REF!</v>
      </c>
      <c r="G259" s="27" t="e">
        <f>IF(C259="",NA(),D259+Form!$B$9*F259/1.128)</f>
        <v>#REF!</v>
      </c>
      <c r="H259" s="27" t="e">
        <f>IF(C259="",NA(),D259-Form!$B$9*F259/1.128)</f>
        <v>#REF!</v>
      </c>
      <c r="I259" s="27" t="e">
        <f t="shared" si="127"/>
        <v>#REF!</v>
      </c>
      <c r="J259" s="26" t="e">
        <f t="shared" si="128"/>
        <v>#REF!</v>
      </c>
      <c r="K259" s="26" t="e">
        <f t="shared" si="129"/>
        <v>#REF!</v>
      </c>
      <c r="L259" s="28" t="e">
        <f>IF(Form!#REF!="","",Form!#REF!)</f>
        <v>#REF!</v>
      </c>
      <c r="M259" s="27" t="e">
        <f>VLOOKUP(B259,Table5[],9,FALSE)</f>
        <v>#REF!</v>
      </c>
      <c r="N259" s="26" t="e">
        <f t="shared" si="130"/>
        <v>#REF!</v>
      </c>
      <c r="O259" s="27" t="e">
        <f>VLOOKUP(B259,Table5[],10,FALSE)</f>
        <v>#REF!</v>
      </c>
      <c r="P259" s="27" t="e">
        <f>IF(L259="",NA(),M259+Form!$B$9*O259/1.128)</f>
        <v>#REF!</v>
      </c>
      <c r="Q259" s="27" t="e">
        <f>IF(L259="",NA(),M259-Form!$B$9*O259/1.128)</f>
        <v>#REF!</v>
      </c>
      <c r="R259" s="27" t="e">
        <f t="shared" si="131"/>
        <v>#REF!</v>
      </c>
      <c r="S259" s="26" t="e">
        <f t="shared" si="132"/>
        <v>#REF!</v>
      </c>
      <c r="T259" s="26" t="e">
        <f t="shared" si="133"/>
        <v>#REF!</v>
      </c>
      <c r="U259" s="28" t="e">
        <f>IF(Form!#REF!="","",Form!#REF!)</f>
        <v>#REF!</v>
      </c>
      <c r="V259" s="27" t="e">
        <f>VLOOKUP(B259,Table5[],14,FALSE)</f>
        <v>#REF!</v>
      </c>
      <c r="W259" s="26" t="e">
        <f t="shared" si="134"/>
        <v>#REF!</v>
      </c>
      <c r="X259" s="27" t="e">
        <f>VLOOKUP(B259,Table5[],15,FALSE)</f>
        <v>#REF!</v>
      </c>
      <c r="Y259" s="27" t="e">
        <f>IF(U259="",NA(),V259+Form!$B$9*X259/1.128)</f>
        <v>#REF!</v>
      </c>
      <c r="Z259" s="27" t="e">
        <f>IF(U259="",NA(),V259-Form!$B$9*X259/1.128)</f>
        <v>#REF!</v>
      </c>
      <c r="AA259" s="27" t="e">
        <f t="shared" si="135"/>
        <v>#REF!</v>
      </c>
      <c r="AB259" s="26" t="e">
        <f t="shared" si="136"/>
        <v>#REF!</v>
      </c>
      <c r="AC259" s="26" t="e">
        <f t="shared" si="137"/>
        <v>#REF!</v>
      </c>
      <c r="AD259" s="28" t="e">
        <f>IF(Form!#REF!="","",Form!#REF!)</f>
        <v>#REF!</v>
      </c>
      <c r="AE259" s="27" t="e">
        <f>VLOOKUP(B259,Table5[],19,FALSE)</f>
        <v>#REF!</v>
      </c>
      <c r="AF259" s="26" t="e">
        <f t="shared" si="138"/>
        <v>#REF!</v>
      </c>
      <c r="AG259" s="27" t="e">
        <f>VLOOKUP(B259,Table5[],20,FALSE)</f>
        <v>#REF!</v>
      </c>
      <c r="AH259" s="27" t="e">
        <f>IF(AD259="",NA(),AE259+Form!$B$9*AG259/1.128)</f>
        <v>#REF!</v>
      </c>
      <c r="AI259" s="27" t="e">
        <f>IF(AD259="",NA(),AE259-Form!$B$9*AG259/1.128)</f>
        <v>#REF!</v>
      </c>
      <c r="AJ259" s="27" t="e">
        <f t="shared" si="139"/>
        <v>#REF!</v>
      </c>
      <c r="AK259" s="26" t="e">
        <f t="shared" si="140"/>
        <v>#REF!</v>
      </c>
      <c r="AL259" s="26" t="e">
        <f t="shared" si="141"/>
        <v>#REF!</v>
      </c>
      <c r="AM259" s="28" t="e">
        <f>IF(Form!#REF!="","",Form!#REF!)</f>
        <v>#REF!</v>
      </c>
      <c r="AN259" s="27" t="e">
        <f>VLOOKUP(B259,Table5[],24,FALSE)</f>
        <v>#REF!</v>
      </c>
      <c r="AO259" s="26" t="e">
        <f t="shared" si="142"/>
        <v>#REF!</v>
      </c>
      <c r="AP259" s="27" t="e">
        <f>VLOOKUP(B259,Table5[],25,FALSE)</f>
        <v>#REF!</v>
      </c>
      <c r="AQ259" s="27" t="e">
        <f>IF(AM259="",NA(),AN259+Form!$B$9*AP259/1.128)</f>
        <v>#REF!</v>
      </c>
      <c r="AR259" s="27" t="e">
        <f>IF(AM259="",NA(),AN259-Form!$B$9*AP259/1.128)</f>
        <v>#REF!</v>
      </c>
      <c r="AS259" s="27" t="e">
        <f t="shared" si="143"/>
        <v>#REF!</v>
      </c>
      <c r="AT259" s="26" t="e">
        <f t="shared" si="144"/>
        <v>#REF!</v>
      </c>
      <c r="AU259" s="27" t="e">
        <f>VLOOKUP(B259,Table5[],2,FALSE)</f>
        <v>#REF!</v>
      </c>
      <c r="AV259" s="27" t="e">
        <f>VLOOKUP(B259,Table5[],3,FALSE)</f>
        <v>#REF!</v>
      </c>
      <c r="AW259" s="29" t="e">
        <f>IF(Form!#REF!="","",Form!#REF!)</f>
        <v>#REF!</v>
      </c>
    </row>
    <row r="260" spans="1:49">
      <c r="A260" s="26" t="e">
        <f>IF(Form!#REF!="","",Form!#REF!)</f>
        <v>#REF!</v>
      </c>
      <c r="B260" s="26" t="e">
        <f>IF(Form!#REF!="","",Form!#REF!)</f>
        <v>#REF!</v>
      </c>
      <c r="C260" s="26" t="e">
        <f>IF(Form!#REF!="","",Form!#REF!)</f>
        <v>#REF!</v>
      </c>
      <c r="D260" s="27" t="e">
        <f>VLOOKUP(B260,Table5[],4,FALSE)</f>
        <v>#REF!</v>
      </c>
      <c r="E260" s="26" t="e">
        <f t="shared" si="126"/>
        <v>#REF!</v>
      </c>
      <c r="F260" s="27" t="e">
        <f>VLOOKUP(B260,Table5[],5,FALSE)</f>
        <v>#REF!</v>
      </c>
      <c r="G260" s="27" t="e">
        <f>IF(C260="",NA(),D260+Form!$B$9*F260/1.128)</f>
        <v>#REF!</v>
      </c>
      <c r="H260" s="27" t="e">
        <f>IF(C260="",NA(),D260-Form!$B$9*F260/1.128)</f>
        <v>#REF!</v>
      </c>
      <c r="I260" s="27" t="e">
        <f t="shared" si="127"/>
        <v>#REF!</v>
      </c>
      <c r="J260" s="26" t="e">
        <f t="shared" si="128"/>
        <v>#REF!</v>
      </c>
      <c r="K260" s="26" t="e">
        <f t="shared" si="129"/>
        <v>#REF!</v>
      </c>
      <c r="L260" s="28" t="e">
        <f>IF(Form!#REF!="","",Form!#REF!)</f>
        <v>#REF!</v>
      </c>
      <c r="M260" s="27" t="e">
        <f>VLOOKUP(B260,Table5[],9,FALSE)</f>
        <v>#REF!</v>
      </c>
      <c r="N260" s="26" t="e">
        <f t="shared" si="130"/>
        <v>#REF!</v>
      </c>
      <c r="O260" s="27" t="e">
        <f>VLOOKUP(B260,Table5[],10,FALSE)</f>
        <v>#REF!</v>
      </c>
      <c r="P260" s="27" t="e">
        <f>IF(L260="",NA(),M260+Form!$B$9*O260/1.128)</f>
        <v>#REF!</v>
      </c>
      <c r="Q260" s="27" t="e">
        <f>IF(L260="",NA(),M260-Form!$B$9*O260/1.128)</f>
        <v>#REF!</v>
      </c>
      <c r="R260" s="27" t="e">
        <f t="shared" si="131"/>
        <v>#REF!</v>
      </c>
      <c r="S260" s="26" t="e">
        <f t="shared" si="132"/>
        <v>#REF!</v>
      </c>
      <c r="T260" s="26" t="e">
        <f t="shared" si="133"/>
        <v>#REF!</v>
      </c>
      <c r="U260" s="28" t="e">
        <f>IF(Form!#REF!="","",Form!#REF!)</f>
        <v>#REF!</v>
      </c>
      <c r="V260" s="27" t="e">
        <f>VLOOKUP(B260,Table5[],14,FALSE)</f>
        <v>#REF!</v>
      </c>
      <c r="W260" s="26" t="e">
        <f t="shared" si="134"/>
        <v>#REF!</v>
      </c>
      <c r="X260" s="27" t="e">
        <f>VLOOKUP(B260,Table5[],15,FALSE)</f>
        <v>#REF!</v>
      </c>
      <c r="Y260" s="27" t="e">
        <f>IF(U260="",NA(),V260+Form!$B$9*X260/1.128)</f>
        <v>#REF!</v>
      </c>
      <c r="Z260" s="27" t="e">
        <f>IF(U260="",NA(),V260-Form!$B$9*X260/1.128)</f>
        <v>#REF!</v>
      </c>
      <c r="AA260" s="27" t="e">
        <f t="shared" si="135"/>
        <v>#REF!</v>
      </c>
      <c r="AB260" s="26" t="e">
        <f t="shared" si="136"/>
        <v>#REF!</v>
      </c>
      <c r="AC260" s="26" t="e">
        <f t="shared" si="137"/>
        <v>#REF!</v>
      </c>
      <c r="AD260" s="28" t="e">
        <f>IF(Form!#REF!="","",Form!#REF!)</f>
        <v>#REF!</v>
      </c>
      <c r="AE260" s="27" t="e">
        <f>VLOOKUP(B260,Table5[],19,FALSE)</f>
        <v>#REF!</v>
      </c>
      <c r="AF260" s="26" t="e">
        <f t="shared" si="138"/>
        <v>#REF!</v>
      </c>
      <c r="AG260" s="27" t="e">
        <f>VLOOKUP(B260,Table5[],20,FALSE)</f>
        <v>#REF!</v>
      </c>
      <c r="AH260" s="27" t="e">
        <f>IF(AD260="",NA(),AE260+Form!$B$9*AG260/1.128)</f>
        <v>#REF!</v>
      </c>
      <c r="AI260" s="27" t="e">
        <f>IF(AD260="",NA(),AE260-Form!$B$9*AG260/1.128)</f>
        <v>#REF!</v>
      </c>
      <c r="AJ260" s="27" t="e">
        <f t="shared" si="139"/>
        <v>#REF!</v>
      </c>
      <c r="AK260" s="26" t="e">
        <f t="shared" si="140"/>
        <v>#REF!</v>
      </c>
      <c r="AL260" s="26" t="e">
        <f t="shared" si="141"/>
        <v>#REF!</v>
      </c>
      <c r="AM260" s="28" t="e">
        <f>IF(Form!#REF!="","",Form!#REF!)</f>
        <v>#REF!</v>
      </c>
      <c r="AN260" s="27" t="e">
        <f>VLOOKUP(B260,Table5[],24,FALSE)</f>
        <v>#REF!</v>
      </c>
      <c r="AO260" s="26" t="e">
        <f t="shared" si="142"/>
        <v>#REF!</v>
      </c>
      <c r="AP260" s="27" t="e">
        <f>VLOOKUP(B260,Table5[],25,FALSE)</f>
        <v>#REF!</v>
      </c>
      <c r="AQ260" s="27" t="e">
        <f>IF(AM260="",NA(),AN260+Form!$B$9*AP260/1.128)</f>
        <v>#REF!</v>
      </c>
      <c r="AR260" s="27" t="e">
        <f>IF(AM260="",NA(),AN260-Form!$B$9*AP260/1.128)</f>
        <v>#REF!</v>
      </c>
      <c r="AS260" s="27" t="e">
        <f t="shared" si="143"/>
        <v>#REF!</v>
      </c>
      <c r="AT260" s="26" t="e">
        <f t="shared" si="144"/>
        <v>#REF!</v>
      </c>
      <c r="AU260" s="27" t="e">
        <f>VLOOKUP(B260,Table5[],2,FALSE)</f>
        <v>#REF!</v>
      </c>
      <c r="AV260" s="27" t="e">
        <f>VLOOKUP(B260,Table5[],3,FALSE)</f>
        <v>#REF!</v>
      </c>
      <c r="AW260" s="29" t="e">
        <f>IF(Form!#REF!="","",Form!#REF!)</f>
        <v>#REF!</v>
      </c>
    </row>
    <row r="261" spans="1:49">
      <c r="A261" s="26" t="e">
        <f>IF(Form!#REF!="","",Form!#REF!)</f>
        <v>#REF!</v>
      </c>
      <c r="B261" s="26" t="e">
        <f>IF(Form!#REF!="","",Form!#REF!)</f>
        <v>#REF!</v>
      </c>
      <c r="C261" s="26" t="e">
        <f>IF(Form!#REF!="","",Form!#REF!)</f>
        <v>#REF!</v>
      </c>
      <c r="D261" s="27" t="e">
        <f>VLOOKUP(B261,Table5[],4,FALSE)</f>
        <v>#REF!</v>
      </c>
      <c r="E261" s="26" t="e">
        <f t="shared" si="126"/>
        <v>#REF!</v>
      </c>
      <c r="F261" s="27" t="e">
        <f>VLOOKUP(B261,Table5[],5,FALSE)</f>
        <v>#REF!</v>
      </c>
      <c r="G261" s="27" t="e">
        <f>IF(C261="",NA(),D261+Form!$B$9*F261/1.128)</f>
        <v>#REF!</v>
      </c>
      <c r="H261" s="27" t="e">
        <f>IF(C261="",NA(),D261-Form!$B$9*F261/1.128)</f>
        <v>#REF!</v>
      </c>
      <c r="I261" s="27" t="e">
        <f t="shared" si="127"/>
        <v>#REF!</v>
      </c>
      <c r="J261" s="26" t="e">
        <f t="shared" si="128"/>
        <v>#REF!</v>
      </c>
      <c r="K261" s="26" t="e">
        <f t="shared" si="129"/>
        <v>#REF!</v>
      </c>
      <c r="L261" s="28" t="e">
        <f>IF(Form!#REF!="","",Form!#REF!)</f>
        <v>#REF!</v>
      </c>
      <c r="M261" s="27" t="e">
        <f>VLOOKUP(B261,Table5[],9,FALSE)</f>
        <v>#REF!</v>
      </c>
      <c r="N261" s="26" t="e">
        <f t="shared" si="130"/>
        <v>#REF!</v>
      </c>
      <c r="O261" s="27" t="e">
        <f>VLOOKUP(B261,Table5[],10,FALSE)</f>
        <v>#REF!</v>
      </c>
      <c r="P261" s="27" t="e">
        <f>IF(L261="",NA(),M261+Form!$B$9*O261/1.128)</f>
        <v>#REF!</v>
      </c>
      <c r="Q261" s="27" t="e">
        <f>IF(L261="",NA(),M261-Form!$B$9*O261/1.128)</f>
        <v>#REF!</v>
      </c>
      <c r="R261" s="27" t="e">
        <f t="shared" si="131"/>
        <v>#REF!</v>
      </c>
      <c r="S261" s="26" t="e">
        <f t="shared" si="132"/>
        <v>#REF!</v>
      </c>
      <c r="T261" s="26" t="e">
        <f t="shared" si="133"/>
        <v>#REF!</v>
      </c>
      <c r="U261" s="28" t="e">
        <f>IF(Form!#REF!="","",Form!#REF!)</f>
        <v>#REF!</v>
      </c>
      <c r="V261" s="27" t="e">
        <f>VLOOKUP(B261,Table5[],14,FALSE)</f>
        <v>#REF!</v>
      </c>
      <c r="W261" s="26" t="e">
        <f t="shared" si="134"/>
        <v>#REF!</v>
      </c>
      <c r="X261" s="27" t="e">
        <f>VLOOKUP(B261,Table5[],15,FALSE)</f>
        <v>#REF!</v>
      </c>
      <c r="Y261" s="27" t="e">
        <f>IF(U261="",NA(),V261+Form!$B$9*X261/1.128)</f>
        <v>#REF!</v>
      </c>
      <c r="Z261" s="27" t="e">
        <f>IF(U261="",NA(),V261-Form!$B$9*X261/1.128)</f>
        <v>#REF!</v>
      </c>
      <c r="AA261" s="27" t="e">
        <f t="shared" si="135"/>
        <v>#REF!</v>
      </c>
      <c r="AB261" s="26" t="e">
        <f t="shared" si="136"/>
        <v>#REF!</v>
      </c>
      <c r="AC261" s="26" t="e">
        <f t="shared" si="137"/>
        <v>#REF!</v>
      </c>
      <c r="AD261" s="28" t="e">
        <f>IF(Form!#REF!="","",Form!#REF!)</f>
        <v>#REF!</v>
      </c>
      <c r="AE261" s="27" t="e">
        <f>VLOOKUP(B261,Table5[],19,FALSE)</f>
        <v>#REF!</v>
      </c>
      <c r="AF261" s="26" t="e">
        <f t="shared" si="138"/>
        <v>#REF!</v>
      </c>
      <c r="AG261" s="27" t="e">
        <f>VLOOKUP(B261,Table5[],20,FALSE)</f>
        <v>#REF!</v>
      </c>
      <c r="AH261" s="27" t="e">
        <f>IF(AD261="",NA(),AE261+Form!$B$9*AG261/1.128)</f>
        <v>#REF!</v>
      </c>
      <c r="AI261" s="27" t="e">
        <f>IF(AD261="",NA(),AE261-Form!$B$9*AG261/1.128)</f>
        <v>#REF!</v>
      </c>
      <c r="AJ261" s="27" t="e">
        <f t="shared" si="139"/>
        <v>#REF!</v>
      </c>
      <c r="AK261" s="26" t="e">
        <f t="shared" si="140"/>
        <v>#REF!</v>
      </c>
      <c r="AL261" s="26" t="e">
        <f t="shared" si="141"/>
        <v>#REF!</v>
      </c>
      <c r="AM261" s="28" t="e">
        <f>IF(Form!#REF!="","",Form!#REF!)</f>
        <v>#REF!</v>
      </c>
      <c r="AN261" s="27" t="e">
        <f>VLOOKUP(B261,Table5[],24,FALSE)</f>
        <v>#REF!</v>
      </c>
      <c r="AO261" s="26" t="e">
        <f t="shared" si="142"/>
        <v>#REF!</v>
      </c>
      <c r="AP261" s="27" t="e">
        <f>VLOOKUP(B261,Table5[],25,FALSE)</f>
        <v>#REF!</v>
      </c>
      <c r="AQ261" s="27" t="e">
        <f>IF(AM261="",NA(),AN261+Form!$B$9*AP261/1.128)</f>
        <v>#REF!</v>
      </c>
      <c r="AR261" s="27" t="e">
        <f>IF(AM261="",NA(),AN261-Form!$B$9*AP261/1.128)</f>
        <v>#REF!</v>
      </c>
      <c r="AS261" s="27" t="e">
        <f t="shared" si="143"/>
        <v>#REF!</v>
      </c>
      <c r="AT261" s="26" t="e">
        <f t="shared" si="144"/>
        <v>#REF!</v>
      </c>
      <c r="AU261" s="27" t="e">
        <f>VLOOKUP(B261,Table5[],2,FALSE)</f>
        <v>#REF!</v>
      </c>
      <c r="AV261" s="27" t="e">
        <f>VLOOKUP(B261,Table5[],3,FALSE)</f>
        <v>#REF!</v>
      </c>
      <c r="AW261" s="29" t="e">
        <f>IF(Form!#REF!="","",Form!#REF!)</f>
        <v>#REF!</v>
      </c>
    </row>
    <row r="262" spans="1:49">
      <c r="A262" s="26" t="e">
        <f>IF(Form!#REF!="","",Form!#REF!)</f>
        <v>#REF!</v>
      </c>
      <c r="B262" s="26" t="e">
        <f>IF(Form!#REF!="","",Form!#REF!)</f>
        <v>#REF!</v>
      </c>
      <c r="C262" s="26" t="e">
        <f>IF(Form!#REF!="","",Form!#REF!)</f>
        <v>#REF!</v>
      </c>
      <c r="D262" s="27" t="e">
        <f>VLOOKUP(B262,Table5[],4,FALSE)</f>
        <v>#REF!</v>
      </c>
      <c r="E262" s="26" t="e">
        <f t="shared" si="126"/>
        <v>#REF!</v>
      </c>
      <c r="F262" s="27" t="e">
        <f>VLOOKUP(B262,Table5[],5,FALSE)</f>
        <v>#REF!</v>
      </c>
      <c r="G262" s="27" t="e">
        <f>IF(C262="",NA(),D262+Form!$B$9*F262/1.128)</f>
        <v>#REF!</v>
      </c>
      <c r="H262" s="27" t="e">
        <f>IF(C262="",NA(),D262-Form!$B$9*F262/1.128)</f>
        <v>#REF!</v>
      </c>
      <c r="I262" s="27" t="e">
        <f t="shared" si="127"/>
        <v>#REF!</v>
      </c>
      <c r="J262" s="26" t="e">
        <f t="shared" si="128"/>
        <v>#REF!</v>
      </c>
      <c r="K262" s="26" t="e">
        <f t="shared" si="129"/>
        <v>#REF!</v>
      </c>
      <c r="L262" s="28" t="e">
        <f>IF(Form!#REF!="","",Form!#REF!)</f>
        <v>#REF!</v>
      </c>
      <c r="M262" s="27" t="e">
        <f>VLOOKUP(B262,Table5[],9,FALSE)</f>
        <v>#REF!</v>
      </c>
      <c r="N262" s="26" t="e">
        <f t="shared" si="130"/>
        <v>#REF!</v>
      </c>
      <c r="O262" s="27" t="e">
        <f>VLOOKUP(B262,Table5[],10,FALSE)</f>
        <v>#REF!</v>
      </c>
      <c r="P262" s="27" t="e">
        <f>IF(L262="",NA(),M262+Form!$B$9*O262/1.128)</f>
        <v>#REF!</v>
      </c>
      <c r="Q262" s="27" t="e">
        <f>IF(L262="",NA(),M262-Form!$B$9*O262/1.128)</f>
        <v>#REF!</v>
      </c>
      <c r="R262" s="27" t="e">
        <f t="shared" si="131"/>
        <v>#REF!</v>
      </c>
      <c r="S262" s="26" t="e">
        <f t="shared" si="132"/>
        <v>#REF!</v>
      </c>
      <c r="T262" s="26" t="e">
        <f t="shared" si="133"/>
        <v>#REF!</v>
      </c>
      <c r="U262" s="28" t="e">
        <f>IF(Form!#REF!="","",Form!#REF!)</f>
        <v>#REF!</v>
      </c>
      <c r="V262" s="27" t="e">
        <f>VLOOKUP(B262,Table5[],14,FALSE)</f>
        <v>#REF!</v>
      </c>
      <c r="W262" s="26" t="e">
        <f t="shared" si="134"/>
        <v>#REF!</v>
      </c>
      <c r="X262" s="27" t="e">
        <f>VLOOKUP(B262,Table5[],15,FALSE)</f>
        <v>#REF!</v>
      </c>
      <c r="Y262" s="27" t="e">
        <f>IF(U262="",NA(),V262+Form!$B$9*X262/1.128)</f>
        <v>#REF!</v>
      </c>
      <c r="Z262" s="27" t="e">
        <f>IF(U262="",NA(),V262-Form!$B$9*X262/1.128)</f>
        <v>#REF!</v>
      </c>
      <c r="AA262" s="27" t="e">
        <f t="shared" si="135"/>
        <v>#REF!</v>
      </c>
      <c r="AB262" s="26" t="e">
        <f t="shared" si="136"/>
        <v>#REF!</v>
      </c>
      <c r="AC262" s="26" t="e">
        <f t="shared" si="137"/>
        <v>#REF!</v>
      </c>
      <c r="AD262" s="28" t="e">
        <f>IF(Form!#REF!="","",Form!#REF!)</f>
        <v>#REF!</v>
      </c>
      <c r="AE262" s="27" t="e">
        <f>VLOOKUP(B262,Table5[],19,FALSE)</f>
        <v>#REF!</v>
      </c>
      <c r="AF262" s="26" t="e">
        <f t="shared" si="138"/>
        <v>#REF!</v>
      </c>
      <c r="AG262" s="27" t="e">
        <f>VLOOKUP(B262,Table5[],20,FALSE)</f>
        <v>#REF!</v>
      </c>
      <c r="AH262" s="27" t="e">
        <f>IF(AD262="",NA(),AE262+Form!$B$9*AG262/1.128)</f>
        <v>#REF!</v>
      </c>
      <c r="AI262" s="27" t="e">
        <f>IF(AD262="",NA(),AE262-Form!$B$9*AG262/1.128)</f>
        <v>#REF!</v>
      </c>
      <c r="AJ262" s="27" t="e">
        <f t="shared" si="139"/>
        <v>#REF!</v>
      </c>
      <c r="AK262" s="26" t="e">
        <f t="shared" si="140"/>
        <v>#REF!</v>
      </c>
      <c r="AL262" s="26" t="e">
        <f t="shared" si="141"/>
        <v>#REF!</v>
      </c>
      <c r="AM262" s="28" t="e">
        <f>IF(Form!#REF!="","",Form!#REF!)</f>
        <v>#REF!</v>
      </c>
      <c r="AN262" s="27" t="e">
        <f>VLOOKUP(B262,Table5[],24,FALSE)</f>
        <v>#REF!</v>
      </c>
      <c r="AO262" s="26" t="e">
        <f t="shared" si="142"/>
        <v>#REF!</v>
      </c>
      <c r="AP262" s="27" t="e">
        <f>VLOOKUP(B262,Table5[],25,FALSE)</f>
        <v>#REF!</v>
      </c>
      <c r="AQ262" s="27" t="e">
        <f>IF(AM262="",NA(),AN262+Form!$B$9*AP262/1.128)</f>
        <v>#REF!</v>
      </c>
      <c r="AR262" s="27" t="e">
        <f>IF(AM262="",NA(),AN262-Form!$B$9*AP262/1.128)</f>
        <v>#REF!</v>
      </c>
      <c r="AS262" s="27" t="e">
        <f t="shared" si="143"/>
        <v>#REF!</v>
      </c>
      <c r="AT262" s="26" t="e">
        <f t="shared" si="144"/>
        <v>#REF!</v>
      </c>
      <c r="AU262" s="27" t="e">
        <f>VLOOKUP(B262,Table5[],2,FALSE)</f>
        <v>#REF!</v>
      </c>
      <c r="AV262" s="27" t="e">
        <f>VLOOKUP(B262,Table5[],3,FALSE)</f>
        <v>#REF!</v>
      </c>
      <c r="AW262" s="29" t="e">
        <f>IF(Form!#REF!="","",Form!#REF!)</f>
        <v>#REF!</v>
      </c>
    </row>
    <row r="263" spans="1:49">
      <c r="A263" s="26" t="e">
        <f>IF(Form!#REF!="","",Form!#REF!)</f>
        <v>#REF!</v>
      </c>
      <c r="B263" s="26" t="e">
        <f>IF(Form!#REF!="","",Form!#REF!)</f>
        <v>#REF!</v>
      </c>
      <c r="C263" s="26" t="e">
        <f>IF(Form!#REF!="","",Form!#REF!)</f>
        <v>#REF!</v>
      </c>
      <c r="D263" s="27" t="e">
        <f>VLOOKUP(B263,Table5[],4,FALSE)</f>
        <v>#REF!</v>
      </c>
      <c r="E263" s="26" t="e">
        <f t="shared" si="126"/>
        <v>#REF!</v>
      </c>
      <c r="F263" s="27" t="e">
        <f>VLOOKUP(B263,Table5[],5,FALSE)</f>
        <v>#REF!</v>
      </c>
      <c r="G263" s="27" t="e">
        <f>IF(C263="",NA(),D263+Form!$B$9*F263/1.128)</f>
        <v>#REF!</v>
      </c>
      <c r="H263" s="27" t="e">
        <f>IF(C263="",NA(),D263-Form!$B$9*F263/1.128)</f>
        <v>#REF!</v>
      </c>
      <c r="I263" s="27" t="e">
        <f t="shared" si="127"/>
        <v>#REF!</v>
      </c>
      <c r="J263" s="26" t="e">
        <f t="shared" si="128"/>
        <v>#REF!</v>
      </c>
      <c r="K263" s="26" t="e">
        <f t="shared" si="129"/>
        <v>#REF!</v>
      </c>
      <c r="L263" s="28" t="e">
        <f>IF(Form!#REF!="","",Form!#REF!)</f>
        <v>#REF!</v>
      </c>
      <c r="M263" s="27" t="e">
        <f>VLOOKUP(B263,Table5[],9,FALSE)</f>
        <v>#REF!</v>
      </c>
      <c r="N263" s="26" t="e">
        <f t="shared" si="130"/>
        <v>#REF!</v>
      </c>
      <c r="O263" s="27" t="e">
        <f>VLOOKUP(B263,Table5[],10,FALSE)</f>
        <v>#REF!</v>
      </c>
      <c r="P263" s="27" t="e">
        <f>IF(L263="",NA(),M263+Form!$B$9*O263/1.128)</f>
        <v>#REF!</v>
      </c>
      <c r="Q263" s="27" t="e">
        <f>IF(L263="",NA(),M263-Form!$B$9*O263/1.128)</f>
        <v>#REF!</v>
      </c>
      <c r="R263" s="27" t="e">
        <f t="shared" si="131"/>
        <v>#REF!</v>
      </c>
      <c r="S263" s="26" t="e">
        <f t="shared" si="132"/>
        <v>#REF!</v>
      </c>
      <c r="T263" s="26" t="e">
        <f t="shared" si="133"/>
        <v>#REF!</v>
      </c>
      <c r="U263" s="28" t="e">
        <f>IF(Form!#REF!="","",Form!#REF!)</f>
        <v>#REF!</v>
      </c>
      <c r="V263" s="27" t="e">
        <f>VLOOKUP(B263,Table5[],14,FALSE)</f>
        <v>#REF!</v>
      </c>
      <c r="W263" s="26" t="e">
        <f t="shared" si="134"/>
        <v>#REF!</v>
      </c>
      <c r="X263" s="27" t="e">
        <f>VLOOKUP(B263,Table5[],15,FALSE)</f>
        <v>#REF!</v>
      </c>
      <c r="Y263" s="27" t="e">
        <f>IF(U263="",NA(),V263+Form!$B$9*X263/1.128)</f>
        <v>#REF!</v>
      </c>
      <c r="Z263" s="27" t="e">
        <f>IF(U263="",NA(),V263-Form!$B$9*X263/1.128)</f>
        <v>#REF!</v>
      </c>
      <c r="AA263" s="27" t="e">
        <f t="shared" si="135"/>
        <v>#REF!</v>
      </c>
      <c r="AB263" s="26" t="e">
        <f t="shared" si="136"/>
        <v>#REF!</v>
      </c>
      <c r="AC263" s="26" t="e">
        <f t="shared" si="137"/>
        <v>#REF!</v>
      </c>
      <c r="AD263" s="28" t="e">
        <f>IF(Form!#REF!="","",Form!#REF!)</f>
        <v>#REF!</v>
      </c>
      <c r="AE263" s="27" t="e">
        <f>VLOOKUP(B263,Table5[],19,FALSE)</f>
        <v>#REF!</v>
      </c>
      <c r="AF263" s="26" t="e">
        <f t="shared" si="138"/>
        <v>#REF!</v>
      </c>
      <c r="AG263" s="27" t="e">
        <f>VLOOKUP(B263,Table5[],20,FALSE)</f>
        <v>#REF!</v>
      </c>
      <c r="AH263" s="27" t="e">
        <f>IF(AD263="",NA(),AE263+Form!$B$9*AG263/1.128)</f>
        <v>#REF!</v>
      </c>
      <c r="AI263" s="27" t="e">
        <f>IF(AD263="",NA(),AE263-Form!$B$9*AG263/1.128)</f>
        <v>#REF!</v>
      </c>
      <c r="AJ263" s="27" t="e">
        <f t="shared" si="139"/>
        <v>#REF!</v>
      </c>
      <c r="AK263" s="26" t="e">
        <f t="shared" si="140"/>
        <v>#REF!</v>
      </c>
      <c r="AL263" s="26" t="e">
        <f t="shared" si="141"/>
        <v>#REF!</v>
      </c>
      <c r="AM263" s="28" t="e">
        <f>IF(Form!#REF!="","",Form!#REF!)</f>
        <v>#REF!</v>
      </c>
      <c r="AN263" s="27" t="e">
        <f>VLOOKUP(B263,Table5[],24,FALSE)</f>
        <v>#REF!</v>
      </c>
      <c r="AO263" s="26" t="e">
        <f t="shared" si="142"/>
        <v>#REF!</v>
      </c>
      <c r="AP263" s="27" t="e">
        <f>VLOOKUP(B263,Table5[],25,FALSE)</f>
        <v>#REF!</v>
      </c>
      <c r="AQ263" s="27" t="e">
        <f>IF(AM263="",NA(),AN263+Form!$B$9*AP263/1.128)</f>
        <v>#REF!</v>
      </c>
      <c r="AR263" s="27" t="e">
        <f>IF(AM263="",NA(),AN263-Form!$B$9*AP263/1.128)</f>
        <v>#REF!</v>
      </c>
      <c r="AS263" s="27" t="e">
        <f t="shared" si="143"/>
        <v>#REF!</v>
      </c>
      <c r="AT263" s="26" t="e">
        <f t="shared" si="144"/>
        <v>#REF!</v>
      </c>
      <c r="AU263" s="27" t="e">
        <f>VLOOKUP(B263,Table5[],2,FALSE)</f>
        <v>#REF!</v>
      </c>
      <c r="AV263" s="27" t="e">
        <f>VLOOKUP(B263,Table5[],3,FALSE)</f>
        <v>#REF!</v>
      </c>
      <c r="AW263" s="29" t="e">
        <f>IF(Form!#REF!="","",Form!#REF!)</f>
        <v>#REF!</v>
      </c>
    </row>
    <row r="264" spans="1:49">
      <c r="A264" s="26" t="e">
        <f>IF(Form!#REF!="","",Form!#REF!)</f>
        <v>#REF!</v>
      </c>
      <c r="B264" s="26" t="e">
        <f>IF(Form!#REF!="","",Form!#REF!)</f>
        <v>#REF!</v>
      </c>
      <c r="C264" s="26" t="e">
        <f>IF(Form!#REF!="","",Form!#REF!)</f>
        <v>#REF!</v>
      </c>
      <c r="D264" s="27" t="e">
        <f>VLOOKUP(B264,Table5[],4,FALSE)</f>
        <v>#REF!</v>
      </c>
      <c r="E264" s="26" t="e">
        <f t="shared" si="126"/>
        <v>#REF!</v>
      </c>
      <c r="F264" s="27" t="e">
        <f>VLOOKUP(B264,Table5[],5,FALSE)</f>
        <v>#REF!</v>
      </c>
      <c r="G264" s="27" t="e">
        <f>IF(C264="",NA(),D264+Form!$B$9*F264/1.128)</f>
        <v>#REF!</v>
      </c>
      <c r="H264" s="27" t="e">
        <f>IF(C264="",NA(),D264-Form!$B$9*F264/1.128)</f>
        <v>#REF!</v>
      </c>
      <c r="I264" s="27" t="e">
        <f t="shared" si="127"/>
        <v>#REF!</v>
      </c>
      <c r="J264" s="26" t="e">
        <f t="shared" si="128"/>
        <v>#REF!</v>
      </c>
      <c r="K264" s="26" t="e">
        <f t="shared" si="129"/>
        <v>#REF!</v>
      </c>
      <c r="L264" s="28" t="e">
        <f>IF(Form!#REF!="","",Form!#REF!)</f>
        <v>#REF!</v>
      </c>
      <c r="M264" s="27" t="e">
        <f>VLOOKUP(B264,Table5[],9,FALSE)</f>
        <v>#REF!</v>
      </c>
      <c r="N264" s="26" t="e">
        <f t="shared" si="130"/>
        <v>#REF!</v>
      </c>
      <c r="O264" s="27" t="e">
        <f>VLOOKUP(B264,Table5[],10,FALSE)</f>
        <v>#REF!</v>
      </c>
      <c r="P264" s="27" t="e">
        <f>IF(L264="",NA(),M264+Form!$B$9*O264/1.128)</f>
        <v>#REF!</v>
      </c>
      <c r="Q264" s="27" t="e">
        <f>IF(L264="",NA(),M264-Form!$B$9*O264/1.128)</f>
        <v>#REF!</v>
      </c>
      <c r="R264" s="27" t="e">
        <f t="shared" si="131"/>
        <v>#REF!</v>
      </c>
      <c r="S264" s="26" t="e">
        <f t="shared" si="132"/>
        <v>#REF!</v>
      </c>
      <c r="T264" s="26" t="e">
        <f t="shared" si="133"/>
        <v>#REF!</v>
      </c>
      <c r="U264" s="28" t="e">
        <f>IF(Form!#REF!="","",Form!#REF!)</f>
        <v>#REF!</v>
      </c>
      <c r="V264" s="27" t="e">
        <f>VLOOKUP(B264,Table5[],14,FALSE)</f>
        <v>#REF!</v>
      </c>
      <c r="W264" s="26" t="e">
        <f t="shared" si="134"/>
        <v>#REF!</v>
      </c>
      <c r="X264" s="27" t="e">
        <f>VLOOKUP(B264,Table5[],15,FALSE)</f>
        <v>#REF!</v>
      </c>
      <c r="Y264" s="27" t="e">
        <f>IF(U264="",NA(),V264+Form!$B$9*X264/1.128)</f>
        <v>#REF!</v>
      </c>
      <c r="Z264" s="27" t="e">
        <f>IF(U264="",NA(),V264-Form!$B$9*X264/1.128)</f>
        <v>#REF!</v>
      </c>
      <c r="AA264" s="27" t="e">
        <f t="shared" si="135"/>
        <v>#REF!</v>
      </c>
      <c r="AB264" s="26" t="e">
        <f t="shared" si="136"/>
        <v>#REF!</v>
      </c>
      <c r="AC264" s="26" t="e">
        <f t="shared" si="137"/>
        <v>#REF!</v>
      </c>
      <c r="AD264" s="28" t="e">
        <f>IF(Form!#REF!="","",Form!#REF!)</f>
        <v>#REF!</v>
      </c>
      <c r="AE264" s="27" t="e">
        <f>VLOOKUP(B264,Table5[],19,FALSE)</f>
        <v>#REF!</v>
      </c>
      <c r="AF264" s="26" t="e">
        <f t="shared" si="138"/>
        <v>#REF!</v>
      </c>
      <c r="AG264" s="27" t="e">
        <f>VLOOKUP(B264,Table5[],20,FALSE)</f>
        <v>#REF!</v>
      </c>
      <c r="AH264" s="27" t="e">
        <f>IF(AD264="",NA(),AE264+Form!$B$9*AG264/1.128)</f>
        <v>#REF!</v>
      </c>
      <c r="AI264" s="27" t="e">
        <f>IF(AD264="",NA(),AE264-Form!$B$9*AG264/1.128)</f>
        <v>#REF!</v>
      </c>
      <c r="AJ264" s="27" t="e">
        <f t="shared" si="139"/>
        <v>#REF!</v>
      </c>
      <c r="AK264" s="26" t="e">
        <f t="shared" si="140"/>
        <v>#REF!</v>
      </c>
      <c r="AL264" s="26" t="e">
        <f t="shared" si="141"/>
        <v>#REF!</v>
      </c>
      <c r="AM264" s="28" t="e">
        <f>IF(Form!#REF!="","",Form!#REF!)</f>
        <v>#REF!</v>
      </c>
      <c r="AN264" s="27" t="e">
        <f>VLOOKUP(B264,Table5[],24,FALSE)</f>
        <v>#REF!</v>
      </c>
      <c r="AO264" s="26" t="e">
        <f t="shared" si="142"/>
        <v>#REF!</v>
      </c>
      <c r="AP264" s="27" t="e">
        <f>VLOOKUP(B264,Table5[],25,FALSE)</f>
        <v>#REF!</v>
      </c>
      <c r="AQ264" s="27" t="e">
        <f>IF(AM264="",NA(),AN264+Form!$B$9*AP264/1.128)</f>
        <v>#REF!</v>
      </c>
      <c r="AR264" s="27" t="e">
        <f>IF(AM264="",NA(),AN264-Form!$B$9*AP264/1.128)</f>
        <v>#REF!</v>
      </c>
      <c r="AS264" s="27" t="e">
        <f t="shared" si="143"/>
        <v>#REF!</v>
      </c>
      <c r="AT264" s="26" t="e">
        <f t="shared" si="144"/>
        <v>#REF!</v>
      </c>
      <c r="AU264" s="27" t="e">
        <f>VLOOKUP(B264,Table5[],2,FALSE)</f>
        <v>#REF!</v>
      </c>
      <c r="AV264" s="27" t="e">
        <f>VLOOKUP(B264,Table5[],3,FALSE)</f>
        <v>#REF!</v>
      </c>
      <c r="AW264" s="29" t="e">
        <f>IF(Form!#REF!="","",Form!#REF!)</f>
        <v>#REF!</v>
      </c>
    </row>
    <row r="265" spans="1:49">
      <c r="A265" s="26" t="e">
        <f>IF(Form!#REF!="","",Form!#REF!)</f>
        <v>#REF!</v>
      </c>
      <c r="B265" s="26" t="e">
        <f>IF(Form!#REF!="","",Form!#REF!)</f>
        <v>#REF!</v>
      </c>
      <c r="C265" s="26" t="e">
        <f>IF(Form!#REF!="","",Form!#REF!)</f>
        <v>#REF!</v>
      </c>
      <c r="D265" s="27" t="e">
        <f>VLOOKUP(B265,Table5[],4,FALSE)</f>
        <v>#REF!</v>
      </c>
      <c r="E265" s="26" t="e">
        <f t="shared" si="126"/>
        <v>#REF!</v>
      </c>
      <c r="F265" s="27" t="e">
        <f>VLOOKUP(B265,Table5[],5,FALSE)</f>
        <v>#REF!</v>
      </c>
      <c r="G265" s="27" t="e">
        <f>IF(C265="",NA(),D265+Form!$B$9*F265/1.128)</f>
        <v>#REF!</v>
      </c>
      <c r="H265" s="27" t="e">
        <f>IF(C265="",NA(),D265-Form!$B$9*F265/1.128)</f>
        <v>#REF!</v>
      </c>
      <c r="I265" s="27" t="e">
        <f t="shared" si="127"/>
        <v>#REF!</v>
      </c>
      <c r="J265" s="26" t="e">
        <f t="shared" si="128"/>
        <v>#REF!</v>
      </c>
      <c r="K265" s="26" t="e">
        <f t="shared" si="129"/>
        <v>#REF!</v>
      </c>
      <c r="L265" s="28" t="e">
        <f>IF(Form!#REF!="","",Form!#REF!)</f>
        <v>#REF!</v>
      </c>
      <c r="M265" s="27" t="e">
        <f>VLOOKUP(B265,Table5[],9,FALSE)</f>
        <v>#REF!</v>
      </c>
      <c r="N265" s="26" t="e">
        <f t="shared" si="130"/>
        <v>#REF!</v>
      </c>
      <c r="O265" s="27" t="e">
        <f>VLOOKUP(B265,Table5[],10,FALSE)</f>
        <v>#REF!</v>
      </c>
      <c r="P265" s="27" t="e">
        <f>IF(L265="",NA(),M265+Form!$B$9*O265/1.128)</f>
        <v>#REF!</v>
      </c>
      <c r="Q265" s="27" t="e">
        <f>IF(L265="",NA(),M265-Form!$B$9*O265/1.128)</f>
        <v>#REF!</v>
      </c>
      <c r="R265" s="27" t="e">
        <f t="shared" si="131"/>
        <v>#REF!</v>
      </c>
      <c r="S265" s="26" t="e">
        <f t="shared" si="132"/>
        <v>#REF!</v>
      </c>
      <c r="T265" s="26" t="e">
        <f t="shared" si="133"/>
        <v>#REF!</v>
      </c>
      <c r="U265" s="28" t="e">
        <f>IF(Form!#REF!="","",Form!#REF!)</f>
        <v>#REF!</v>
      </c>
      <c r="V265" s="27" t="e">
        <f>VLOOKUP(B265,Table5[],14,FALSE)</f>
        <v>#REF!</v>
      </c>
      <c r="W265" s="26" t="e">
        <f t="shared" si="134"/>
        <v>#REF!</v>
      </c>
      <c r="X265" s="27" t="e">
        <f>VLOOKUP(B265,Table5[],15,FALSE)</f>
        <v>#REF!</v>
      </c>
      <c r="Y265" s="27" t="e">
        <f>IF(U265="",NA(),V265+Form!$B$9*X265/1.128)</f>
        <v>#REF!</v>
      </c>
      <c r="Z265" s="27" t="e">
        <f>IF(U265="",NA(),V265-Form!$B$9*X265/1.128)</f>
        <v>#REF!</v>
      </c>
      <c r="AA265" s="27" t="e">
        <f t="shared" si="135"/>
        <v>#REF!</v>
      </c>
      <c r="AB265" s="26" t="e">
        <f t="shared" si="136"/>
        <v>#REF!</v>
      </c>
      <c r="AC265" s="26" t="e">
        <f t="shared" si="137"/>
        <v>#REF!</v>
      </c>
      <c r="AD265" s="28" t="e">
        <f>IF(Form!#REF!="","",Form!#REF!)</f>
        <v>#REF!</v>
      </c>
      <c r="AE265" s="27" t="e">
        <f>VLOOKUP(B265,Table5[],19,FALSE)</f>
        <v>#REF!</v>
      </c>
      <c r="AF265" s="26" t="e">
        <f t="shared" si="138"/>
        <v>#REF!</v>
      </c>
      <c r="AG265" s="27" t="e">
        <f>VLOOKUP(B265,Table5[],20,FALSE)</f>
        <v>#REF!</v>
      </c>
      <c r="AH265" s="27" t="e">
        <f>IF(AD265="",NA(),AE265+Form!$B$9*AG265/1.128)</f>
        <v>#REF!</v>
      </c>
      <c r="AI265" s="27" t="e">
        <f>IF(AD265="",NA(),AE265-Form!$B$9*AG265/1.128)</f>
        <v>#REF!</v>
      </c>
      <c r="AJ265" s="27" t="e">
        <f t="shared" si="139"/>
        <v>#REF!</v>
      </c>
      <c r="AK265" s="26" t="e">
        <f t="shared" si="140"/>
        <v>#REF!</v>
      </c>
      <c r="AL265" s="26" t="e">
        <f t="shared" si="141"/>
        <v>#REF!</v>
      </c>
      <c r="AM265" s="28" t="e">
        <f>IF(Form!#REF!="","",Form!#REF!)</f>
        <v>#REF!</v>
      </c>
      <c r="AN265" s="27" t="e">
        <f>VLOOKUP(B265,Table5[],24,FALSE)</f>
        <v>#REF!</v>
      </c>
      <c r="AO265" s="26" t="e">
        <f t="shared" si="142"/>
        <v>#REF!</v>
      </c>
      <c r="AP265" s="27" t="e">
        <f>VLOOKUP(B265,Table5[],25,FALSE)</f>
        <v>#REF!</v>
      </c>
      <c r="AQ265" s="27" t="e">
        <f>IF(AM265="",NA(),AN265+Form!$B$9*AP265/1.128)</f>
        <v>#REF!</v>
      </c>
      <c r="AR265" s="27" t="e">
        <f>IF(AM265="",NA(),AN265-Form!$B$9*AP265/1.128)</f>
        <v>#REF!</v>
      </c>
      <c r="AS265" s="27" t="e">
        <f t="shared" si="143"/>
        <v>#REF!</v>
      </c>
      <c r="AT265" s="26" t="e">
        <f t="shared" si="144"/>
        <v>#REF!</v>
      </c>
      <c r="AU265" s="27" t="e">
        <f>VLOOKUP(B265,Table5[],2,FALSE)</f>
        <v>#REF!</v>
      </c>
      <c r="AV265" s="27" t="e">
        <f>VLOOKUP(B265,Table5[],3,FALSE)</f>
        <v>#REF!</v>
      </c>
      <c r="AW265" s="29" t="e">
        <f>IF(Form!#REF!="","",Form!#REF!)</f>
        <v>#REF!</v>
      </c>
    </row>
    <row r="266" spans="1:49">
      <c r="A266" s="26" t="e">
        <f>IF(Form!#REF!="","",Form!#REF!)</f>
        <v>#REF!</v>
      </c>
      <c r="B266" s="26" t="e">
        <f>IF(Form!#REF!="","",Form!#REF!)</f>
        <v>#REF!</v>
      </c>
      <c r="C266" s="26" t="e">
        <f>IF(Form!#REF!="","",Form!#REF!)</f>
        <v>#REF!</v>
      </c>
      <c r="D266" s="27" t="e">
        <f>VLOOKUP(B266,Table5[],4,FALSE)</f>
        <v>#REF!</v>
      </c>
      <c r="E266" s="26" t="e">
        <f t="shared" si="126"/>
        <v>#REF!</v>
      </c>
      <c r="F266" s="27" t="e">
        <f>VLOOKUP(B266,Table5[],5,FALSE)</f>
        <v>#REF!</v>
      </c>
      <c r="G266" s="27" t="e">
        <f>IF(C266="",NA(),D266+Form!$B$9*F266/1.128)</f>
        <v>#REF!</v>
      </c>
      <c r="H266" s="27" t="e">
        <f>IF(C266="",NA(),D266-Form!$B$9*F266/1.128)</f>
        <v>#REF!</v>
      </c>
      <c r="I266" s="27" t="e">
        <f t="shared" si="127"/>
        <v>#REF!</v>
      </c>
      <c r="J266" s="26" t="e">
        <f t="shared" si="128"/>
        <v>#REF!</v>
      </c>
      <c r="K266" s="26" t="e">
        <f t="shared" si="129"/>
        <v>#REF!</v>
      </c>
      <c r="L266" s="28" t="e">
        <f>IF(Form!#REF!="","",Form!#REF!)</f>
        <v>#REF!</v>
      </c>
      <c r="M266" s="27" t="e">
        <f>VLOOKUP(B266,Table5[],9,FALSE)</f>
        <v>#REF!</v>
      </c>
      <c r="N266" s="26" t="e">
        <f t="shared" si="130"/>
        <v>#REF!</v>
      </c>
      <c r="O266" s="27" t="e">
        <f>VLOOKUP(B266,Table5[],10,FALSE)</f>
        <v>#REF!</v>
      </c>
      <c r="P266" s="27" t="e">
        <f>IF(L266="",NA(),M266+Form!$B$9*O266/1.128)</f>
        <v>#REF!</v>
      </c>
      <c r="Q266" s="27" t="e">
        <f>IF(L266="",NA(),M266-Form!$B$9*O266/1.128)</f>
        <v>#REF!</v>
      </c>
      <c r="R266" s="27" t="e">
        <f t="shared" si="131"/>
        <v>#REF!</v>
      </c>
      <c r="S266" s="26" t="e">
        <f t="shared" si="132"/>
        <v>#REF!</v>
      </c>
      <c r="T266" s="26" t="e">
        <f t="shared" si="133"/>
        <v>#REF!</v>
      </c>
      <c r="U266" s="28" t="e">
        <f>IF(Form!#REF!="","",Form!#REF!)</f>
        <v>#REF!</v>
      </c>
      <c r="V266" s="27" t="e">
        <f>VLOOKUP(B266,Table5[],14,FALSE)</f>
        <v>#REF!</v>
      </c>
      <c r="W266" s="26" t="e">
        <f t="shared" si="134"/>
        <v>#REF!</v>
      </c>
      <c r="X266" s="27" t="e">
        <f>VLOOKUP(B266,Table5[],15,FALSE)</f>
        <v>#REF!</v>
      </c>
      <c r="Y266" s="27" t="e">
        <f>IF(U266="",NA(),V266+Form!$B$9*X266/1.128)</f>
        <v>#REF!</v>
      </c>
      <c r="Z266" s="27" t="e">
        <f>IF(U266="",NA(),V266-Form!$B$9*X266/1.128)</f>
        <v>#REF!</v>
      </c>
      <c r="AA266" s="27" t="e">
        <f t="shared" si="135"/>
        <v>#REF!</v>
      </c>
      <c r="AB266" s="26" t="e">
        <f t="shared" si="136"/>
        <v>#REF!</v>
      </c>
      <c r="AC266" s="26" t="e">
        <f t="shared" si="137"/>
        <v>#REF!</v>
      </c>
      <c r="AD266" s="28" t="e">
        <f>IF(Form!#REF!="","",Form!#REF!)</f>
        <v>#REF!</v>
      </c>
      <c r="AE266" s="27" t="e">
        <f>VLOOKUP(B266,Table5[],19,FALSE)</f>
        <v>#REF!</v>
      </c>
      <c r="AF266" s="26" t="e">
        <f t="shared" si="138"/>
        <v>#REF!</v>
      </c>
      <c r="AG266" s="27" t="e">
        <f>VLOOKUP(B266,Table5[],20,FALSE)</f>
        <v>#REF!</v>
      </c>
      <c r="AH266" s="27" t="e">
        <f>IF(AD266="",NA(),AE266+Form!$B$9*AG266/1.128)</f>
        <v>#REF!</v>
      </c>
      <c r="AI266" s="27" t="e">
        <f>IF(AD266="",NA(),AE266-Form!$B$9*AG266/1.128)</f>
        <v>#REF!</v>
      </c>
      <c r="AJ266" s="27" t="e">
        <f t="shared" si="139"/>
        <v>#REF!</v>
      </c>
      <c r="AK266" s="26" t="e">
        <f t="shared" si="140"/>
        <v>#REF!</v>
      </c>
      <c r="AL266" s="26" t="e">
        <f t="shared" si="141"/>
        <v>#REF!</v>
      </c>
      <c r="AM266" s="28" t="e">
        <f>IF(Form!#REF!="","",Form!#REF!)</f>
        <v>#REF!</v>
      </c>
      <c r="AN266" s="27" t="e">
        <f>VLOOKUP(B266,Table5[],24,FALSE)</f>
        <v>#REF!</v>
      </c>
      <c r="AO266" s="26" t="e">
        <f t="shared" si="142"/>
        <v>#REF!</v>
      </c>
      <c r="AP266" s="27" t="e">
        <f>VLOOKUP(B266,Table5[],25,FALSE)</f>
        <v>#REF!</v>
      </c>
      <c r="AQ266" s="27" t="e">
        <f>IF(AM266="",NA(),AN266+Form!$B$9*AP266/1.128)</f>
        <v>#REF!</v>
      </c>
      <c r="AR266" s="27" t="e">
        <f>IF(AM266="",NA(),AN266-Form!$B$9*AP266/1.128)</f>
        <v>#REF!</v>
      </c>
      <c r="AS266" s="27" t="e">
        <f t="shared" si="143"/>
        <v>#REF!</v>
      </c>
      <c r="AT266" s="26" t="e">
        <f t="shared" si="144"/>
        <v>#REF!</v>
      </c>
      <c r="AU266" s="27" t="e">
        <f>VLOOKUP(B266,Table5[],2,FALSE)</f>
        <v>#REF!</v>
      </c>
      <c r="AV266" s="27" t="e">
        <f>VLOOKUP(B266,Table5[],3,FALSE)</f>
        <v>#REF!</v>
      </c>
      <c r="AW266" s="29" t="e">
        <f>IF(Form!#REF!="","",Form!#REF!)</f>
        <v>#REF!</v>
      </c>
    </row>
    <row r="267" spans="1:49">
      <c r="A267" s="26" t="e">
        <f>IF(Form!#REF!="","",Form!#REF!)</f>
        <v>#REF!</v>
      </c>
      <c r="B267" s="26" t="e">
        <f>IF(Form!#REF!="","",Form!#REF!)</f>
        <v>#REF!</v>
      </c>
      <c r="C267" s="26" t="e">
        <f>IF(Form!#REF!="","",Form!#REF!)</f>
        <v>#REF!</v>
      </c>
      <c r="D267" s="27" t="e">
        <f>VLOOKUP(B267,Table5[],4,FALSE)</f>
        <v>#REF!</v>
      </c>
      <c r="E267" s="26" t="e">
        <f t="shared" si="126"/>
        <v>#REF!</v>
      </c>
      <c r="F267" s="27" t="e">
        <f>VLOOKUP(B267,Table5[],5,FALSE)</f>
        <v>#REF!</v>
      </c>
      <c r="G267" s="27" t="e">
        <f>IF(C267="",NA(),D267+Form!$B$9*F267/1.128)</f>
        <v>#REF!</v>
      </c>
      <c r="H267" s="27" t="e">
        <f>IF(C267="",NA(),D267-Form!$B$9*F267/1.128)</f>
        <v>#REF!</v>
      </c>
      <c r="I267" s="27" t="e">
        <f t="shared" si="127"/>
        <v>#REF!</v>
      </c>
      <c r="J267" s="26" t="e">
        <f t="shared" si="128"/>
        <v>#REF!</v>
      </c>
      <c r="K267" s="26" t="e">
        <f t="shared" si="129"/>
        <v>#REF!</v>
      </c>
      <c r="L267" s="28" t="e">
        <f>IF(Form!#REF!="","",Form!#REF!)</f>
        <v>#REF!</v>
      </c>
      <c r="M267" s="27" t="e">
        <f>VLOOKUP(B267,Table5[],9,FALSE)</f>
        <v>#REF!</v>
      </c>
      <c r="N267" s="26" t="e">
        <f t="shared" si="130"/>
        <v>#REF!</v>
      </c>
      <c r="O267" s="27" t="e">
        <f>VLOOKUP(B267,Table5[],10,FALSE)</f>
        <v>#REF!</v>
      </c>
      <c r="P267" s="27" t="e">
        <f>IF(L267="",NA(),M267+Form!$B$9*O267/1.128)</f>
        <v>#REF!</v>
      </c>
      <c r="Q267" s="27" t="e">
        <f>IF(L267="",NA(),M267-Form!$B$9*O267/1.128)</f>
        <v>#REF!</v>
      </c>
      <c r="R267" s="27" t="e">
        <f t="shared" si="131"/>
        <v>#REF!</v>
      </c>
      <c r="S267" s="26" t="e">
        <f t="shared" si="132"/>
        <v>#REF!</v>
      </c>
      <c r="T267" s="26" t="e">
        <f t="shared" si="133"/>
        <v>#REF!</v>
      </c>
      <c r="U267" s="28" t="e">
        <f>IF(Form!#REF!="","",Form!#REF!)</f>
        <v>#REF!</v>
      </c>
      <c r="V267" s="27" t="e">
        <f>VLOOKUP(B267,Table5[],14,FALSE)</f>
        <v>#REF!</v>
      </c>
      <c r="W267" s="26" t="e">
        <f t="shared" si="134"/>
        <v>#REF!</v>
      </c>
      <c r="X267" s="27" t="e">
        <f>VLOOKUP(B267,Table5[],15,FALSE)</f>
        <v>#REF!</v>
      </c>
      <c r="Y267" s="27" t="e">
        <f>IF(U267="",NA(),V267+Form!$B$9*X267/1.128)</f>
        <v>#REF!</v>
      </c>
      <c r="Z267" s="27" t="e">
        <f>IF(U267="",NA(),V267-Form!$B$9*X267/1.128)</f>
        <v>#REF!</v>
      </c>
      <c r="AA267" s="27" t="e">
        <f t="shared" si="135"/>
        <v>#REF!</v>
      </c>
      <c r="AB267" s="26" t="e">
        <f t="shared" si="136"/>
        <v>#REF!</v>
      </c>
      <c r="AC267" s="26" t="e">
        <f t="shared" si="137"/>
        <v>#REF!</v>
      </c>
      <c r="AD267" s="28" t="e">
        <f>IF(Form!#REF!="","",Form!#REF!)</f>
        <v>#REF!</v>
      </c>
      <c r="AE267" s="27" t="e">
        <f>VLOOKUP(B267,Table5[],19,FALSE)</f>
        <v>#REF!</v>
      </c>
      <c r="AF267" s="26" t="e">
        <f t="shared" si="138"/>
        <v>#REF!</v>
      </c>
      <c r="AG267" s="27" t="e">
        <f>VLOOKUP(B267,Table5[],20,FALSE)</f>
        <v>#REF!</v>
      </c>
      <c r="AH267" s="27" t="e">
        <f>IF(AD267="",NA(),AE267+Form!$B$9*AG267/1.128)</f>
        <v>#REF!</v>
      </c>
      <c r="AI267" s="27" t="e">
        <f>IF(AD267="",NA(),AE267-Form!$B$9*AG267/1.128)</f>
        <v>#REF!</v>
      </c>
      <c r="AJ267" s="27" t="e">
        <f t="shared" si="139"/>
        <v>#REF!</v>
      </c>
      <c r="AK267" s="26" t="e">
        <f t="shared" si="140"/>
        <v>#REF!</v>
      </c>
      <c r="AL267" s="26" t="e">
        <f t="shared" si="141"/>
        <v>#REF!</v>
      </c>
      <c r="AM267" s="28" t="e">
        <f>IF(Form!#REF!="","",Form!#REF!)</f>
        <v>#REF!</v>
      </c>
      <c r="AN267" s="27" t="e">
        <f>VLOOKUP(B267,Table5[],24,FALSE)</f>
        <v>#REF!</v>
      </c>
      <c r="AO267" s="26" t="e">
        <f t="shared" si="142"/>
        <v>#REF!</v>
      </c>
      <c r="AP267" s="27" t="e">
        <f>VLOOKUP(B267,Table5[],25,FALSE)</f>
        <v>#REF!</v>
      </c>
      <c r="AQ267" s="27" t="e">
        <f>IF(AM267="",NA(),AN267+Form!$B$9*AP267/1.128)</f>
        <v>#REF!</v>
      </c>
      <c r="AR267" s="27" t="e">
        <f>IF(AM267="",NA(),AN267-Form!$B$9*AP267/1.128)</f>
        <v>#REF!</v>
      </c>
      <c r="AS267" s="27" t="e">
        <f t="shared" si="143"/>
        <v>#REF!</v>
      </c>
      <c r="AT267" s="26" t="e">
        <f t="shared" si="144"/>
        <v>#REF!</v>
      </c>
      <c r="AU267" s="27" t="e">
        <f>VLOOKUP(B267,Table5[],2,FALSE)</f>
        <v>#REF!</v>
      </c>
      <c r="AV267" s="27" t="e">
        <f>VLOOKUP(B267,Table5[],3,FALSE)</f>
        <v>#REF!</v>
      </c>
      <c r="AW267" s="29" t="e">
        <f>IF(Form!#REF!="","",Form!#REF!)</f>
        <v>#REF!</v>
      </c>
    </row>
    <row r="268" spans="1:49">
      <c r="A268" s="26" t="e">
        <f>IF(Form!#REF!="","",Form!#REF!)</f>
        <v>#REF!</v>
      </c>
      <c r="B268" s="26" t="e">
        <f>IF(Form!#REF!="","",Form!#REF!)</f>
        <v>#REF!</v>
      </c>
      <c r="C268" s="26" t="e">
        <f>IF(Form!#REF!="","",Form!#REF!)</f>
        <v>#REF!</v>
      </c>
      <c r="D268" s="27" t="e">
        <f>VLOOKUP(B268,Table5[],4,FALSE)</f>
        <v>#REF!</v>
      </c>
      <c r="E268" s="26" t="e">
        <f t="shared" ref="E268:E331" si="145">IF(OR(C268="",$B268&lt;&gt;$B267),"",IF(AND(C267="",$B268=$B266),ABS(C268-C266),ABS(C268-C267)))</f>
        <v>#REF!</v>
      </c>
      <c r="F268" s="27" t="e">
        <f>VLOOKUP(B268,Table5[],5,FALSE)</f>
        <v>#REF!</v>
      </c>
      <c r="G268" s="27" t="e">
        <f>IF(C268="",NA(),D268+Form!$B$9*F268/1.128)</f>
        <v>#REF!</v>
      </c>
      <c r="H268" s="27" t="e">
        <f>IF(C268="",NA(),D268-Form!$B$9*F268/1.128)</f>
        <v>#REF!</v>
      </c>
      <c r="I268" s="27" t="e">
        <f t="shared" ref="I268:I331" si="146">IF(C268="",NA(),3.267*F268)</f>
        <v>#REF!</v>
      </c>
      <c r="J268" s="26" t="e">
        <f t="shared" ref="J268:J331" si="147">IF(C268="",NA(),0)</f>
        <v>#REF!</v>
      </c>
      <c r="K268" s="26" t="e">
        <f t="shared" ref="K268:K331" si="148">IF(OR(L268="",C268=""),"",L268-C268)</f>
        <v>#REF!</v>
      </c>
      <c r="L268" s="28" t="e">
        <f>IF(Form!#REF!="","",Form!#REF!)</f>
        <v>#REF!</v>
      </c>
      <c r="M268" s="27" t="e">
        <f>VLOOKUP(B268,Table5[],9,FALSE)</f>
        <v>#REF!</v>
      </c>
      <c r="N268" s="26" t="e">
        <f t="shared" ref="N268:N331" si="149">IF(OR(L268="",$B268&lt;&gt;$B267),"",IF(AND(L267="",$B268=$B266),ABS(L268-L266),ABS(L268-L267)))</f>
        <v>#REF!</v>
      </c>
      <c r="O268" s="27" t="e">
        <f>VLOOKUP(B268,Table5[],10,FALSE)</f>
        <v>#REF!</v>
      </c>
      <c r="P268" s="27" t="e">
        <f>IF(L268="",NA(),M268+Form!$B$9*O268/1.128)</f>
        <v>#REF!</v>
      </c>
      <c r="Q268" s="27" t="e">
        <f>IF(L268="",NA(),M268-Form!$B$9*O268/1.128)</f>
        <v>#REF!</v>
      </c>
      <c r="R268" s="27" t="e">
        <f t="shared" ref="R268:R331" si="150">IF(L268=0,NA(),3.267*O268)</f>
        <v>#REF!</v>
      </c>
      <c r="S268" s="26" t="e">
        <f t="shared" ref="S268:S331" si="151">IF(L268="",NA(),0)</f>
        <v>#REF!</v>
      </c>
      <c r="T268" s="26" t="e">
        <f t="shared" ref="T268:T331" si="152">IF(OR(U268="",L268=""),"",U268-L268)</f>
        <v>#REF!</v>
      </c>
      <c r="U268" s="28" t="e">
        <f>IF(Form!#REF!="","",Form!#REF!)</f>
        <v>#REF!</v>
      </c>
      <c r="V268" s="27" t="e">
        <f>VLOOKUP(B268,Table5[],14,FALSE)</f>
        <v>#REF!</v>
      </c>
      <c r="W268" s="26" t="e">
        <f t="shared" ref="W268:W331" si="153">IF(OR(U268="",$B268&lt;&gt;$B267),"",IF(AND(U267="",$B268=$B266),ABS(U268-U266),ABS(U268-U267)))</f>
        <v>#REF!</v>
      </c>
      <c r="X268" s="27" t="e">
        <f>VLOOKUP(B268,Table5[],15,FALSE)</f>
        <v>#REF!</v>
      </c>
      <c r="Y268" s="27" t="e">
        <f>IF(U268="",NA(),V268+Form!$B$9*X268/1.128)</f>
        <v>#REF!</v>
      </c>
      <c r="Z268" s="27" t="e">
        <f>IF(U268="",NA(),V268-Form!$B$9*X268/1.128)</f>
        <v>#REF!</v>
      </c>
      <c r="AA268" s="27" t="e">
        <f t="shared" ref="AA268:AA331" si="154">IF(U268=0,NA(),3.267*X268)</f>
        <v>#REF!</v>
      </c>
      <c r="AB268" s="26" t="e">
        <f t="shared" ref="AB268:AB331" si="155">IF(U268="","",0)</f>
        <v>#REF!</v>
      </c>
      <c r="AC268" s="26" t="e">
        <f t="shared" ref="AC268:AC331" si="156">IF(OR(AD268="",U268=""),"",AD268-U268)</f>
        <v>#REF!</v>
      </c>
      <c r="AD268" s="28" t="e">
        <f>IF(Form!#REF!="","",Form!#REF!)</f>
        <v>#REF!</v>
      </c>
      <c r="AE268" s="27" t="e">
        <f>VLOOKUP(B268,Table5[],19,FALSE)</f>
        <v>#REF!</v>
      </c>
      <c r="AF268" s="26" t="e">
        <f t="shared" ref="AF268:AF331" si="157">IF(OR(AD268="",$B268&lt;&gt;$B267),"",IF(AND(AD267="",$B268=$B266),ABS(AD268-AD266),ABS(AD268-AD267)))</f>
        <v>#REF!</v>
      </c>
      <c r="AG268" s="27" t="e">
        <f>VLOOKUP(B268,Table5[],20,FALSE)</f>
        <v>#REF!</v>
      </c>
      <c r="AH268" s="27" t="e">
        <f>IF(AD268="",NA(),AE268+Form!$B$9*AG268/1.128)</f>
        <v>#REF!</v>
      </c>
      <c r="AI268" s="27" t="e">
        <f>IF(AD268="",NA(),AE268-Form!$B$9*AG268/1.128)</f>
        <v>#REF!</v>
      </c>
      <c r="AJ268" s="27" t="e">
        <f t="shared" ref="AJ268:AJ331" si="158">IF(AD268=0,NA(),3.267*AG268)</f>
        <v>#REF!</v>
      </c>
      <c r="AK268" s="26" t="e">
        <f t="shared" ref="AK268:AK331" si="159">IF(AD268="",NA(),0)</f>
        <v>#REF!</v>
      </c>
      <c r="AL268" s="26" t="e">
        <f t="shared" ref="AL268:AL331" si="160">IF(OR(AM268="",AD268=""),"",AM268-AD268)</f>
        <v>#REF!</v>
      </c>
      <c r="AM268" s="28" t="e">
        <f>IF(Form!#REF!="","",Form!#REF!)</f>
        <v>#REF!</v>
      </c>
      <c r="AN268" s="27" t="e">
        <f>VLOOKUP(B268,Table5[],24,FALSE)</f>
        <v>#REF!</v>
      </c>
      <c r="AO268" s="26" t="e">
        <f t="shared" ref="AO268:AO331" si="161">IF(OR(AM268="",AM267="",$B268&lt;&gt;$B267),"",ABS(AM268-AM267))</f>
        <v>#REF!</v>
      </c>
      <c r="AP268" s="27" t="e">
        <f>VLOOKUP(B268,Table5[],25,FALSE)</f>
        <v>#REF!</v>
      </c>
      <c r="AQ268" s="27" t="e">
        <f>IF(AM268="",NA(),AN268+Form!$B$9*AP268/1.128)</f>
        <v>#REF!</v>
      </c>
      <c r="AR268" s="27" t="e">
        <f>IF(AM268="",NA(),AN268-Form!$B$9*AP268/1.128)</f>
        <v>#REF!</v>
      </c>
      <c r="AS268" s="27" t="e">
        <f t="shared" ref="AS268:AS331" si="162">IF(AM268=0,NA(),3.267*AP268)</f>
        <v>#REF!</v>
      </c>
      <c r="AT268" s="26" t="e">
        <f t="shared" ref="AT268:AT331" si="163">IF(AM268="","",0)</f>
        <v>#REF!</v>
      </c>
      <c r="AU268" s="27" t="e">
        <f>VLOOKUP(B268,Table5[],2,FALSE)</f>
        <v>#REF!</v>
      </c>
      <c r="AV268" s="27" t="e">
        <f>VLOOKUP(B268,Table5[],3,FALSE)</f>
        <v>#REF!</v>
      </c>
      <c r="AW268" s="29" t="e">
        <f>IF(Form!#REF!="","",Form!#REF!)</f>
        <v>#REF!</v>
      </c>
    </row>
    <row r="269" spans="1:49">
      <c r="A269" s="26" t="e">
        <f>IF(Form!#REF!="","",Form!#REF!)</f>
        <v>#REF!</v>
      </c>
      <c r="B269" s="26" t="e">
        <f>IF(Form!#REF!="","",Form!#REF!)</f>
        <v>#REF!</v>
      </c>
      <c r="C269" s="26" t="e">
        <f>IF(Form!#REF!="","",Form!#REF!)</f>
        <v>#REF!</v>
      </c>
      <c r="D269" s="27" t="e">
        <f>VLOOKUP(B269,Table5[],4,FALSE)</f>
        <v>#REF!</v>
      </c>
      <c r="E269" s="26" t="e">
        <f t="shared" si="145"/>
        <v>#REF!</v>
      </c>
      <c r="F269" s="27" t="e">
        <f>VLOOKUP(B269,Table5[],5,FALSE)</f>
        <v>#REF!</v>
      </c>
      <c r="G269" s="27" t="e">
        <f>IF(C269="",NA(),D269+Form!$B$9*F269/1.128)</f>
        <v>#REF!</v>
      </c>
      <c r="H269" s="27" t="e">
        <f>IF(C269="",NA(),D269-Form!$B$9*F269/1.128)</f>
        <v>#REF!</v>
      </c>
      <c r="I269" s="27" t="e">
        <f t="shared" si="146"/>
        <v>#REF!</v>
      </c>
      <c r="J269" s="26" t="e">
        <f t="shared" si="147"/>
        <v>#REF!</v>
      </c>
      <c r="K269" s="26" t="e">
        <f t="shared" si="148"/>
        <v>#REF!</v>
      </c>
      <c r="L269" s="28" t="e">
        <f>IF(Form!#REF!="","",Form!#REF!)</f>
        <v>#REF!</v>
      </c>
      <c r="M269" s="27" t="e">
        <f>VLOOKUP(B269,Table5[],9,FALSE)</f>
        <v>#REF!</v>
      </c>
      <c r="N269" s="26" t="e">
        <f t="shared" si="149"/>
        <v>#REF!</v>
      </c>
      <c r="O269" s="27" t="e">
        <f>VLOOKUP(B269,Table5[],10,FALSE)</f>
        <v>#REF!</v>
      </c>
      <c r="P269" s="27" t="e">
        <f>IF(L269="",NA(),M269+Form!$B$9*O269/1.128)</f>
        <v>#REF!</v>
      </c>
      <c r="Q269" s="27" t="e">
        <f>IF(L269="",NA(),M269-Form!$B$9*O269/1.128)</f>
        <v>#REF!</v>
      </c>
      <c r="R269" s="27" t="e">
        <f t="shared" si="150"/>
        <v>#REF!</v>
      </c>
      <c r="S269" s="26" t="e">
        <f t="shared" si="151"/>
        <v>#REF!</v>
      </c>
      <c r="T269" s="26" t="e">
        <f t="shared" si="152"/>
        <v>#REF!</v>
      </c>
      <c r="U269" s="28" t="e">
        <f>IF(Form!#REF!="","",Form!#REF!)</f>
        <v>#REF!</v>
      </c>
      <c r="V269" s="27" t="e">
        <f>VLOOKUP(B269,Table5[],14,FALSE)</f>
        <v>#REF!</v>
      </c>
      <c r="W269" s="26" t="e">
        <f t="shared" si="153"/>
        <v>#REF!</v>
      </c>
      <c r="X269" s="27" t="e">
        <f>VLOOKUP(B269,Table5[],15,FALSE)</f>
        <v>#REF!</v>
      </c>
      <c r="Y269" s="27" t="e">
        <f>IF(U269="",NA(),V269+Form!$B$9*X269/1.128)</f>
        <v>#REF!</v>
      </c>
      <c r="Z269" s="27" t="e">
        <f>IF(U269="",NA(),V269-Form!$B$9*X269/1.128)</f>
        <v>#REF!</v>
      </c>
      <c r="AA269" s="27" t="e">
        <f t="shared" si="154"/>
        <v>#REF!</v>
      </c>
      <c r="AB269" s="26" t="e">
        <f t="shared" si="155"/>
        <v>#REF!</v>
      </c>
      <c r="AC269" s="26" t="e">
        <f t="shared" si="156"/>
        <v>#REF!</v>
      </c>
      <c r="AD269" s="28" t="e">
        <f>IF(Form!#REF!="","",Form!#REF!)</f>
        <v>#REF!</v>
      </c>
      <c r="AE269" s="27" t="e">
        <f>VLOOKUP(B269,Table5[],19,FALSE)</f>
        <v>#REF!</v>
      </c>
      <c r="AF269" s="26" t="e">
        <f t="shared" si="157"/>
        <v>#REF!</v>
      </c>
      <c r="AG269" s="27" t="e">
        <f>VLOOKUP(B269,Table5[],20,FALSE)</f>
        <v>#REF!</v>
      </c>
      <c r="AH269" s="27" t="e">
        <f>IF(AD269="",NA(),AE269+Form!$B$9*AG269/1.128)</f>
        <v>#REF!</v>
      </c>
      <c r="AI269" s="27" t="e">
        <f>IF(AD269="",NA(),AE269-Form!$B$9*AG269/1.128)</f>
        <v>#REF!</v>
      </c>
      <c r="AJ269" s="27" t="e">
        <f t="shared" si="158"/>
        <v>#REF!</v>
      </c>
      <c r="AK269" s="26" t="e">
        <f t="shared" si="159"/>
        <v>#REF!</v>
      </c>
      <c r="AL269" s="26" t="e">
        <f t="shared" si="160"/>
        <v>#REF!</v>
      </c>
      <c r="AM269" s="28" t="e">
        <f>IF(Form!#REF!="","",Form!#REF!)</f>
        <v>#REF!</v>
      </c>
      <c r="AN269" s="27" t="e">
        <f>VLOOKUP(B269,Table5[],24,FALSE)</f>
        <v>#REF!</v>
      </c>
      <c r="AO269" s="26" t="e">
        <f t="shared" si="161"/>
        <v>#REF!</v>
      </c>
      <c r="AP269" s="27" t="e">
        <f>VLOOKUP(B269,Table5[],25,FALSE)</f>
        <v>#REF!</v>
      </c>
      <c r="AQ269" s="27" t="e">
        <f>IF(AM269="",NA(),AN269+Form!$B$9*AP269/1.128)</f>
        <v>#REF!</v>
      </c>
      <c r="AR269" s="27" t="e">
        <f>IF(AM269="",NA(),AN269-Form!$B$9*AP269/1.128)</f>
        <v>#REF!</v>
      </c>
      <c r="AS269" s="27" t="e">
        <f t="shared" si="162"/>
        <v>#REF!</v>
      </c>
      <c r="AT269" s="26" t="e">
        <f t="shared" si="163"/>
        <v>#REF!</v>
      </c>
      <c r="AU269" s="27" t="e">
        <f>VLOOKUP(B269,Table5[],2,FALSE)</f>
        <v>#REF!</v>
      </c>
      <c r="AV269" s="27" t="e">
        <f>VLOOKUP(B269,Table5[],3,FALSE)</f>
        <v>#REF!</v>
      </c>
      <c r="AW269" s="29" t="e">
        <f>IF(Form!#REF!="","",Form!#REF!)</f>
        <v>#REF!</v>
      </c>
    </row>
    <row r="270" spans="1:49">
      <c r="A270" s="26" t="e">
        <f>IF(Form!#REF!="","",Form!#REF!)</f>
        <v>#REF!</v>
      </c>
      <c r="B270" s="26" t="e">
        <f>IF(Form!#REF!="","",Form!#REF!)</f>
        <v>#REF!</v>
      </c>
      <c r="C270" s="26" t="e">
        <f>IF(Form!#REF!="","",Form!#REF!)</f>
        <v>#REF!</v>
      </c>
      <c r="D270" s="27" t="e">
        <f>VLOOKUP(B270,Table5[],4,FALSE)</f>
        <v>#REF!</v>
      </c>
      <c r="E270" s="26" t="e">
        <f t="shared" si="145"/>
        <v>#REF!</v>
      </c>
      <c r="F270" s="27" t="e">
        <f>VLOOKUP(B270,Table5[],5,FALSE)</f>
        <v>#REF!</v>
      </c>
      <c r="G270" s="27" t="e">
        <f>IF(C270="",NA(),D270+Form!$B$9*F270/1.128)</f>
        <v>#REF!</v>
      </c>
      <c r="H270" s="27" t="e">
        <f>IF(C270="",NA(),D270-Form!$B$9*F270/1.128)</f>
        <v>#REF!</v>
      </c>
      <c r="I270" s="27" t="e">
        <f t="shared" si="146"/>
        <v>#REF!</v>
      </c>
      <c r="J270" s="26" t="e">
        <f t="shared" si="147"/>
        <v>#REF!</v>
      </c>
      <c r="K270" s="26" t="e">
        <f t="shared" si="148"/>
        <v>#REF!</v>
      </c>
      <c r="L270" s="28" t="e">
        <f>IF(Form!#REF!="","",Form!#REF!)</f>
        <v>#REF!</v>
      </c>
      <c r="M270" s="27" t="e">
        <f>VLOOKUP(B270,Table5[],9,FALSE)</f>
        <v>#REF!</v>
      </c>
      <c r="N270" s="26" t="e">
        <f t="shared" si="149"/>
        <v>#REF!</v>
      </c>
      <c r="O270" s="27" t="e">
        <f>VLOOKUP(B270,Table5[],10,FALSE)</f>
        <v>#REF!</v>
      </c>
      <c r="P270" s="27" t="e">
        <f>IF(L270="",NA(),M270+Form!$B$9*O270/1.128)</f>
        <v>#REF!</v>
      </c>
      <c r="Q270" s="27" t="e">
        <f>IF(L270="",NA(),M270-Form!$B$9*O270/1.128)</f>
        <v>#REF!</v>
      </c>
      <c r="R270" s="27" t="e">
        <f t="shared" si="150"/>
        <v>#REF!</v>
      </c>
      <c r="S270" s="26" t="e">
        <f t="shared" si="151"/>
        <v>#REF!</v>
      </c>
      <c r="T270" s="26" t="e">
        <f t="shared" si="152"/>
        <v>#REF!</v>
      </c>
      <c r="U270" s="28" t="e">
        <f>IF(Form!#REF!="","",Form!#REF!)</f>
        <v>#REF!</v>
      </c>
      <c r="V270" s="27" t="e">
        <f>VLOOKUP(B270,Table5[],14,FALSE)</f>
        <v>#REF!</v>
      </c>
      <c r="W270" s="26" t="e">
        <f t="shared" si="153"/>
        <v>#REF!</v>
      </c>
      <c r="X270" s="27" t="e">
        <f>VLOOKUP(B270,Table5[],15,FALSE)</f>
        <v>#REF!</v>
      </c>
      <c r="Y270" s="27" t="e">
        <f>IF(U270="",NA(),V270+Form!$B$9*X270/1.128)</f>
        <v>#REF!</v>
      </c>
      <c r="Z270" s="27" t="e">
        <f>IF(U270="",NA(),V270-Form!$B$9*X270/1.128)</f>
        <v>#REF!</v>
      </c>
      <c r="AA270" s="27" t="e">
        <f t="shared" si="154"/>
        <v>#REF!</v>
      </c>
      <c r="AB270" s="26" t="e">
        <f t="shared" si="155"/>
        <v>#REF!</v>
      </c>
      <c r="AC270" s="26" t="e">
        <f t="shared" si="156"/>
        <v>#REF!</v>
      </c>
      <c r="AD270" s="28" t="e">
        <f>IF(Form!#REF!="","",Form!#REF!)</f>
        <v>#REF!</v>
      </c>
      <c r="AE270" s="27" t="e">
        <f>VLOOKUP(B270,Table5[],19,FALSE)</f>
        <v>#REF!</v>
      </c>
      <c r="AF270" s="26" t="e">
        <f t="shared" si="157"/>
        <v>#REF!</v>
      </c>
      <c r="AG270" s="27" t="e">
        <f>VLOOKUP(B270,Table5[],20,FALSE)</f>
        <v>#REF!</v>
      </c>
      <c r="AH270" s="27" t="e">
        <f>IF(AD270="",NA(),AE270+Form!$B$9*AG270/1.128)</f>
        <v>#REF!</v>
      </c>
      <c r="AI270" s="27" t="e">
        <f>IF(AD270="",NA(),AE270-Form!$B$9*AG270/1.128)</f>
        <v>#REF!</v>
      </c>
      <c r="AJ270" s="27" t="e">
        <f t="shared" si="158"/>
        <v>#REF!</v>
      </c>
      <c r="AK270" s="26" t="e">
        <f t="shared" si="159"/>
        <v>#REF!</v>
      </c>
      <c r="AL270" s="26" t="e">
        <f t="shared" si="160"/>
        <v>#REF!</v>
      </c>
      <c r="AM270" s="28" t="e">
        <f>IF(Form!#REF!="","",Form!#REF!)</f>
        <v>#REF!</v>
      </c>
      <c r="AN270" s="27" t="e">
        <f>VLOOKUP(B270,Table5[],24,FALSE)</f>
        <v>#REF!</v>
      </c>
      <c r="AO270" s="26" t="e">
        <f t="shared" si="161"/>
        <v>#REF!</v>
      </c>
      <c r="AP270" s="27" t="e">
        <f>VLOOKUP(B270,Table5[],25,FALSE)</f>
        <v>#REF!</v>
      </c>
      <c r="AQ270" s="27" t="e">
        <f>IF(AM270="",NA(),AN270+Form!$B$9*AP270/1.128)</f>
        <v>#REF!</v>
      </c>
      <c r="AR270" s="27" t="e">
        <f>IF(AM270="",NA(),AN270-Form!$B$9*AP270/1.128)</f>
        <v>#REF!</v>
      </c>
      <c r="AS270" s="27" t="e">
        <f t="shared" si="162"/>
        <v>#REF!</v>
      </c>
      <c r="AT270" s="26" t="e">
        <f t="shared" si="163"/>
        <v>#REF!</v>
      </c>
      <c r="AU270" s="27" t="e">
        <f>VLOOKUP(B270,Table5[],2,FALSE)</f>
        <v>#REF!</v>
      </c>
      <c r="AV270" s="27" t="e">
        <f>VLOOKUP(B270,Table5[],3,FALSE)</f>
        <v>#REF!</v>
      </c>
      <c r="AW270" s="29" t="e">
        <f>IF(Form!#REF!="","",Form!#REF!)</f>
        <v>#REF!</v>
      </c>
    </row>
    <row r="271" spans="1:49">
      <c r="A271" s="26" t="e">
        <f>IF(Form!#REF!="","",Form!#REF!)</f>
        <v>#REF!</v>
      </c>
      <c r="B271" s="26" t="e">
        <f>IF(Form!#REF!="","",Form!#REF!)</f>
        <v>#REF!</v>
      </c>
      <c r="C271" s="26" t="e">
        <f>IF(Form!#REF!="","",Form!#REF!)</f>
        <v>#REF!</v>
      </c>
      <c r="D271" s="27" t="e">
        <f>VLOOKUP(B271,Table5[],4,FALSE)</f>
        <v>#REF!</v>
      </c>
      <c r="E271" s="26" t="e">
        <f t="shared" si="145"/>
        <v>#REF!</v>
      </c>
      <c r="F271" s="27" t="e">
        <f>VLOOKUP(B271,Table5[],5,FALSE)</f>
        <v>#REF!</v>
      </c>
      <c r="G271" s="27" t="e">
        <f>IF(C271="",NA(),D271+Form!$B$9*F271/1.128)</f>
        <v>#REF!</v>
      </c>
      <c r="H271" s="27" t="e">
        <f>IF(C271="",NA(),D271-Form!$B$9*F271/1.128)</f>
        <v>#REF!</v>
      </c>
      <c r="I271" s="27" t="e">
        <f t="shared" si="146"/>
        <v>#REF!</v>
      </c>
      <c r="J271" s="26" t="e">
        <f t="shared" si="147"/>
        <v>#REF!</v>
      </c>
      <c r="K271" s="26" t="e">
        <f t="shared" si="148"/>
        <v>#REF!</v>
      </c>
      <c r="L271" s="28" t="e">
        <f>IF(Form!#REF!="","",Form!#REF!)</f>
        <v>#REF!</v>
      </c>
      <c r="M271" s="27" t="e">
        <f>VLOOKUP(B271,Table5[],9,FALSE)</f>
        <v>#REF!</v>
      </c>
      <c r="N271" s="26" t="e">
        <f t="shared" si="149"/>
        <v>#REF!</v>
      </c>
      <c r="O271" s="27" t="e">
        <f>VLOOKUP(B271,Table5[],10,FALSE)</f>
        <v>#REF!</v>
      </c>
      <c r="P271" s="27" t="e">
        <f>IF(L271="",NA(),M271+Form!$B$9*O271/1.128)</f>
        <v>#REF!</v>
      </c>
      <c r="Q271" s="27" t="e">
        <f>IF(L271="",NA(),M271-Form!$B$9*O271/1.128)</f>
        <v>#REF!</v>
      </c>
      <c r="R271" s="27" t="e">
        <f t="shared" si="150"/>
        <v>#REF!</v>
      </c>
      <c r="S271" s="26" t="e">
        <f t="shared" si="151"/>
        <v>#REF!</v>
      </c>
      <c r="T271" s="26" t="e">
        <f t="shared" si="152"/>
        <v>#REF!</v>
      </c>
      <c r="U271" s="28" t="e">
        <f>IF(Form!#REF!="","",Form!#REF!)</f>
        <v>#REF!</v>
      </c>
      <c r="V271" s="27" t="e">
        <f>VLOOKUP(B271,Table5[],14,FALSE)</f>
        <v>#REF!</v>
      </c>
      <c r="W271" s="26" t="e">
        <f t="shared" si="153"/>
        <v>#REF!</v>
      </c>
      <c r="X271" s="27" t="e">
        <f>VLOOKUP(B271,Table5[],15,FALSE)</f>
        <v>#REF!</v>
      </c>
      <c r="Y271" s="27" t="e">
        <f>IF(U271="",NA(),V271+Form!$B$9*X271/1.128)</f>
        <v>#REF!</v>
      </c>
      <c r="Z271" s="27" t="e">
        <f>IF(U271="",NA(),V271-Form!$B$9*X271/1.128)</f>
        <v>#REF!</v>
      </c>
      <c r="AA271" s="27" t="e">
        <f t="shared" si="154"/>
        <v>#REF!</v>
      </c>
      <c r="AB271" s="26" t="e">
        <f t="shared" si="155"/>
        <v>#REF!</v>
      </c>
      <c r="AC271" s="26" t="e">
        <f t="shared" si="156"/>
        <v>#REF!</v>
      </c>
      <c r="AD271" s="28" t="e">
        <f>IF(Form!#REF!="","",Form!#REF!)</f>
        <v>#REF!</v>
      </c>
      <c r="AE271" s="27" t="e">
        <f>VLOOKUP(B271,Table5[],19,FALSE)</f>
        <v>#REF!</v>
      </c>
      <c r="AF271" s="26" t="e">
        <f t="shared" si="157"/>
        <v>#REF!</v>
      </c>
      <c r="AG271" s="27" t="e">
        <f>VLOOKUP(B271,Table5[],20,FALSE)</f>
        <v>#REF!</v>
      </c>
      <c r="AH271" s="27" t="e">
        <f>IF(AD271="",NA(),AE271+Form!$B$9*AG271/1.128)</f>
        <v>#REF!</v>
      </c>
      <c r="AI271" s="27" t="e">
        <f>IF(AD271="",NA(),AE271-Form!$B$9*AG271/1.128)</f>
        <v>#REF!</v>
      </c>
      <c r="AJ271" s="27" t="e">
        <f t="shared" si="158"/>
        <v>#REF!</v>
      </c>
      <c r="AK271" s="26" t="e">
        <f t="shared" si="159"/>
        <v>#REF!</v>
      </c>
      <c r="AL271" s="26" t="e">
        <f t="shared" si="160"/>
        <v>#REF!</v>
      </c>
      <c r="AM271" s="28" t="e">
        <f>IF(Form!#REF!="","",Form!#REF!)</f>
        <v>#REF!</v>
      </c>
      <c r="AN271" s="27" t="e">
        <f>VLOOKUP(B271,Table5[],24,FALSE)</f>
        <v>#REF!</v>
      </c>
      <c r="AO271" s="26" t="e">
        <f t="shared" si="161"/>
        <v>#REF!</v>
      </c>
      <c r="AP271" s="27" t="e">
        <f>VLOOKUP(B271,Table5[],25,FALSE)</f>
        <v>#REF!</v>
      </c>
      <c r="AQ271" s="27" t="e">
        <f>IF(AM271="",NA(),AN271+Form!$B$9*AP271/1.128)</f>
        <v>#REF!</v>
      </c>
      <c r="AR271" s="27" t="e">
        <f>IF(AM271="",NA(),AN271-Form!$B$9*AP271/1.128)</f>
        <v>#REF!</v>
      </c>
      <c r="AS271" s="27" t="e">
        <f t="shared" si="162"/>
        <v>#REF!</v>
      </c>
      <c r="AT271" s="26" t="e">
        <f t="shared" si="163"/>
        <v>#REF!</v>
      </c>
      <c r="AU271" s="27" t="e">
        <f>VLOOKUP(B271,Table5[],2,FALSE)</f>
        <v>#REF!</v>
      </c>
      <c r="AV271" s="27" t="e">
        <f>VLOOKUP(B271,Table5[],3,FALSE)</f>
        <v>#REF!</v>
      </c>
      <c r="AW271" s="29" t="e">
        <f>IF(Form!#REF!="","",Form!#REF!)</f>
        <v>#REF!</v>
      </c>
    </row>
    <row r="272" spans="1:49">
      <c r="A272" s="26" t="e">
        <f>IF(Form!#REF!="","",Form!#REF!)</f>
        <v>#REF!</v>
      </c>
      <c r="B272" s="26" t="e">
        <f>IF(Form!#REF!="","",Form!#REF!)</f>
        <v>#REF!</v>
      </c>
      <c r="C272" s="26" t="e">
        <f>IF(Form!#REF!="","",Form!#REF!)</f>
        <v>#REF!</v>
      </c>
      <c r="D272" s="27" t="e">
        <f>VLOOKUP(B272,Table5[],4,FALSE)</f>
        <v>#REF!</v>
      </c>
      <c r="E272" s="26" t="e">
        <f t="shared" si="145"/>
        <v>#REF!</v>
      </c>
      <c r="F272" s="27" t="e">
        <f>VLOOKUP(B272,Table5[],5,FALSE)</f>
        <v>#REF!</v>
      </c>
      <c r="G272" s="27" t="e">
        <f>IF(C272="",NA(),D272+Form!$B$9*F272/1.128)</f>
        <v>#REF!</v>
      </c>
      <c r="H272" s="27" t="e">
        <f>IF(C272="",NA(),D272-Form!$B$9*F272/1.128)</f>
        <v>#REF!</v>
      </c>
      <c r="I272" s="27" t="e">
        <f t="shared" si="146"/>
        <v>#REF!</v>
      </c>
      <c r="J272" s="26" t="e">
        <f t="shared" si="147"/>
        <v>#REF!</v>
      </c>
      <c r="K272" s="26" t="e">
        <f t="shared" si="148"/>
        <v>#REF!</v>
      </c>
      <c r="L272" s="28" t="e">
        <f>IF(Form!#REF!="","",Form!#REF!)</f>
        <v>#REF!</v>
      </c>
      <c r="M272" s="27" t="e">
        <f>VLOOKUP(B272,Table5[],9,FALSE)</f>
        <v>#REF!</v>
      </c>
      <c r="N272" s="26" t="e">
        <f t="shared" si="149"/>
        <v>#REF!</v>
      </c>
      <c r="O272" s="27" t="e">
        <f>VLOOKUP(B272,Table5[],10,FALSE)</f>
        <v>#REF!</v>
      </c>
      <c r="P272" s="27" t="e">
        <f>IF(L272="",NA(),M272+Form!$B$9*O272/1.128)</f>
        <v>#REF!</v>
      </c>
      <c r="Q272" s="27" t="e">
        <f>IF(L272="",NA(),M272-Form!$B$9*O272/1.128)</f>
        <v>#REF!</v>
      </c>
      <c r="R272" s="27" t="e">
        <f t="shared" si="150"/>
        <v>#REF!</v>
      </c>
      <c r="S272" s="26" t="e">
        <f t="shared" si="151"/>
        <v>#REF!</v>
      </c>
      <c r="T272" s="26" t="e">
        <f t="shared" si="152"/>
        <v>#REF!</v>
      </c>
      <c r="U272" s="28" t="e">
        <f>IF(Form!#REF!="","",Form!#REF!)</f>
        <v>#REF!</v>
      </c>
      <c r="V272" s="27" t="e">
        <f>VLOOKUP(B272,Table5[],14,FALSE)</f>
        <v>#REF!</v>
      </c>
      <c r="W272" s="26" t="e">
        <f t="shared" si="153"/>
        <v>#REF!</v>
      </c>
      <c r="X272" s="27" t="e">
        <f>VLOOKUP(B272,Table5[],15,FALSE)</f>
        <v>#REF!</v>
      </c>
      <c r="Y272" s="27" t="e">
        <f>IF(U272="",NA(),V272+Form!$B$9*X272/1.128)</f>
        <v>#REF!</v>
      </c>
      <c r="Z272" s="27" t="e">
        <f>IF(U272="",NA(),V272-Form!$B$9*X272/1.128)</f>
        <v>#REF!</v>
      </c>
      <c r="AA272" s="27" t="e">
        <f t="shared" si="154"/>
        <v>#REF!</v>
      </c>
      <c r="AB272" s="26" t="e">
        <f t="shared" si="155"/>
        <v>#REF!</v>
      </c>
      <c r="AC272" s="26" t="e">
        <f t="shared" si="156"/>
        <v>#REF!</v>
      </c>
      <c r="AD272" s="28" t="e">
        <f>IF(Form!#REF!="","",Form!#REF!)</f>
        <v>#REF!</v>
      </c>
      <c r="AE272" s="27" t="e">
        <f>VLOOKUP(B272,Table5[],19,FALSE)</f>
        <v>#REF!</v>
      </c>
      <c r="AF272" s="26" t="e">
        <f t="shared" si="157"/>
        <v>#REF!</v>
      </c>
      <c r="AG272" s="27" t="e">
        <f>VLOOKUP(B272,Table5[],20,FALSE)</f>
        <v>#REF!</v>
      </c>
      <c r="AH272" s="27" t="e">
        <f>IF(AD272="",NA(),AE272+Form!$B$9*AG272/1.128)</f>
        <v>#REF!</v>
      </c>
      <c r="AI272" s="27" t="e">
        <f>IF(AD272="",NA(),AE272-Form!$B$9*AG272/1.128)</f>
        <v>#REF!</v>
      </c>
      <c r="AJ272" s="27" t="e">
        <f t="shared" si="158"/>
        <v>#REF!</v>
      </c>
      <c r="AK272" s="26" t="e">
        <f t="shared" si="159"/>
        <v>#REF!</v>
      </c>
      <c r="AL272" s="26" t="e">
        <f t="shared" si="160"/>
        <v>#REF!</v>
      </c>
      <c r="AM272" s="28" t="e">
        <f>IF(Form!#REF!="","",Form!#REF!)</f>
        <v>#REF!</v>
      </c>
      <c r="AN272" s="27" t="e">
        <f>VLOOKUP(B272,Table5[],24,FALSE)</f>
        <v>#REF!</v>
      </c>
      <c r="AO272" s="26" t="e">
        <f t="shared" si="161"/>
        <v>#REF!</v>
      </c>
      <c r="AP272" s="27" t="e">
        <f>VLOOKUP(B272,Table5[],25,FALSE)</f>
        <v>#REF!</v>
      </c>
      <c r="AQ272" s="27" t="e">
        <f>IF(AM272="",NA(),AN272+Form!$B$9*AP272/1.128)</f>
        <v>#REF!</v>
      </c>
      <c r="AR272" s="27" t="e">
        <f>IF(AM272="",NA(),AN272-Form!$B$9*AP272/1.128)</f>
        <v>#REF!</v>
      </c>
      <c r="AS272" s="27" t="e">
        <f t="shared" si="162"/>
        <v>#REF!</v>
      </c>
      <c r="AT272" s="26" t="e">
        <f t="shared" si="163"/>
        <v>#REF!</v>
      </c>
      <c r="AU272" s="27" t="e">
        <f>VLOOKUP(B272,Table5[],2,FALSE)</f>
        <v>#REF!</v>
      </c>
      <c r="AV272" s="27" t="e">
        <f>VLOOKUP(B272,Table5[],3,FALSE)</f>
        <v>#REF!</v>
      </c>
      <c r="AW272" s="29" t="e">
        <f>IF(Form!#REF!="","",Form!#REF!)</f>
        <v>#REF!</v>
      </c>
    </row>
    <row r="273" spans="1:49">
      <c r="A273" s="26" t="e">
        <f>IF(Form!#REF!="","",Form!#REF!)</f>
        <v>#REF!</v>
      </c>
      <c r="B273" s="26" t="e">
        <f>IF(Form!#REF!="","",Form!#REF!)</f>
        <v>#REF!</v>
      </c>
      <c r="C273" s="26" t="e">
        <f>IF(Form!#REF!="","",Form!#REF!)</f>
        <v>#REF!</v>
      </c>
      <c r="D273" s="27" t="e">
        <f>VLOOKUP(B273,Table5[],4,FALSE)</f>
        <v>#REF!</v>
      </c>
      <c r="E273" s="26" t="e">
        <f t="shared" si="145"/>
        <v>#REF!</v>
      </c>
      <c r="F273" s="27" t="e">
        <f>VLOOKUP(B273,Table5[],5,FALSE)</f>
        <v>#REF!</v>
      </c>
      <c r="G273" s="27" t="e">
        <f>IF(C273="",NA(),D273+Form!$B$9*F273/1.128)</f>
        <v>#REF!</v>
      </c>
      <c r="H273" s="27" t="e">
        <f>IF(C273="",NA(),D273-Form!$B$9*F273/1.128)</f>
        <v>#REF!</v>
      </c>
      <c r="I273" s="27" t="e">
        <f t="shared" si="146"/>
        <v>#REF!</v>
      </c>
      <c r="J273" s="26" t="e">
        <f t="shared" si="147"/>
        <v>#REF!</v>
      </c>
      <c r="K273" s="26" t="e">
        <f t="shared" si="148"/>
        <v>#REF!</v>
      </c>
      <c r="L273" s="28" t="e">
        <f>IF(Form!#REF!="","",Form!#REF!)</f>
        <v>#REF!</v>
      </c>
      <c r="M273" s="27" t="e">
        <f>VLOOKUP(B273,Table5[],9,FALSE)</f>
        <v>#REF!</v>
      </c>
      <c r="N273" s="26" t="e">
        <f t="shared" si="149"/>
        <v>#REF!</v>
      </c>
      <c r="O273" s="27" t="e">
        <f>VLOOKUP(B273,Table5[],10,FALSE)</f>
        <v>#REF!</v>
      </c>
      <c r="P273" s="27" t="e">
        <f>IF(L273="",NA(),M273+Form!$B$9*O273/1.128)</f>
        <v>#REF!</v>
      </c>
      <c r="Q273" s="27" t="e">
        <f>IF(L273="",NA(),M273-Form!$B$9*O273/1.128)</f>
        <v>#REF!</v>
      </c>
      <c r="R273" s="27" t="e">
        <f t="shared" si="150"/>
        <v>#REF!</v>
      </c>
      <c r="S273" s="26" t="e">
        <f t="shared" si="151"/>
        <v>#REF!</v>
      </c>
      <c r="T273" s="26" t="e">
        <f t="shared" si="152"/>
        <v>#REF!</v>
      </c>
      <c r="U273" s="28" t="e">
        <f>IF(Form!#REF!="","",Form!#REF!)</f>
        <v>#REF!</v>
      </c>
      <c r="V273" s="27" t="e">
        <f>VLOOKUP(B273,Table5[],14,FALSE)</f>
        <v>#REF!</v>
      </c>
      <c r="W273" s="26" t="e">
        <f t="shared" si="153"/>
        <v>#REF!</v>
      </c>
      <c r="X273" s="27" t="e">
        <f>VLOOKUP(B273,Table5[],15,FALSE)</f>
        <v>#REF!</v>
      </c>
      <c r="Y273" s="27" t="e">
        <f>IF(U273="",NA(),V273+Form!$B$9*X273/1.128)</f>
        <v>#REF!</v>
      </c>
      <c r="Z273" s="27" t="e">
        <f>IF(U273="",NA(),V273-Form!$B$9*X273/1.128)</f>
        <v>#REF!</v>
      </c>
      <c r="AA273" s="27" t="e">
        <f t="shared" si="154"/>
        <v>#REF!</v>
      </c>
      <c r="AB273" s="26" t="e">
        <f t="shared" si="155"/>
        <v>#REF!</v>
      </c>
      <c r="AC273" s="26" t="e">
        <f t="shared" si="156"/>
        <v>#REF!</v>
      </c>
      <c r="AD273" s="28" t="e">
        <f>IF(Form!#REF!="","",Form!#REF!)</f>
        <v>#REF!</v>
      </c>
      <c r="AE273" s="27" t="e">
        <f>VLOOKUP(B273,Table5[],19,FALSE)</f>
        <v>#REF!</v>
      </c>
      <c r="AF273" s="26" t="e">
        <f t="shared" si="157"/>
        <v>#REF!</v>
      </c>
      <c r="AG273" s="27" t="e">
        <f>VLOOKUP(B273,Table5[],20,FALSE)</f>
        <v>#REF!</v>
      </c>
      <c r="AH273" s="27" t="e">
        <f>IF(AD273="",NA(),AE273+Form!$B$9*AG273/1.128)</f>
        <v>#REF!</v>
      </c>
      <c r="AI273" s="27" t="e">
        <f>IF(AD273="",NA(),AE273-Form!$B$9*AG273/1.128)</f>
        <v>#REF!</v>
      </c>
      <c r="AJ273" s="27" t="e">
        <f t="shared" si="158"/>
        <v>#REF!</v>
      </c>
      <c r="AK273" s="26" t="e">
        <f t="shared" si="159"/>
        <v>#REF!</v>
      </c>
      <c r="AL273" s="26" t="e">
        <f t="shared" si="160"/>
        <v>#REF!</v>
      </c>
      <c r="AM273" s="28" t="e">
        <f>IF(Form!#REF!="","",Form!#REF!)</f>
        <v>#REF!</v>
      </c>
      <c r="AN273" s="27" t="e">
        <f>VLOOKUP(B273,Table5[],24,FALSE)</f>
        <v>#REF!</v>
      </c>
      <c r="AO273" s="26" t="e">
        <f t="shared" si="161"/>
        <v>#REF!</v>
      </c>
      <c r="AP273" s="27" t="e">
        <f>VLOOKUP(B273,Table5[],25,FALSE)</f>
        <v>#REF!</v>
      </c>
      <c r="AQ273" s="27" t="e">
        <f>IF(AM273="",NA(),AN273+Form!$B$9*AP273/1.128)</f>
        <v>#REF!</v>
      </c>
      <c r="AR273" s="27" t="e">
        <f>IF(AM273="",NA(),AN273-Form!$B$9*AP273/1.128)</f>
        <v>#REF!</v>
      </c>
      <c r="AS273" s="27" t="e">
        <f t="shared" si="162"/>
        <v>#REF!</v>
      </c>
      <c r="AT273" s="26" t="e">
        <f t="shared" si="163"/>
        <v>#REF!</v>
      </c>
      <c r="AU273" s="27" t="e">
        <f>VLOOKUP(B273,Table5[],2,FALSE)</f>
        <v>#REF!</v>
      </c>
      <c r="AV273" s="27" t="e">
        <f>VLOOKUP(B273,Table5[],3,FALSE)</f>
        <v>#REF!</v>
      </c>
      <c r="AW273" s="29" t="e">
        <f>IF(Form!#REF!="","",Form!#REF!)</f>
        <v>#REF!</v>
      </c>
    </row>
    <row r="274" spans="1:49">
      <c r="A274" s="26" t="e">
        <f>IF(Form!#REF!="","",Form!#REF!)</f>
        <v>#REF!</v>
      </c>
      <c r="B274" s="26" t="e">
        <f>IF(Form!#REF!="","",Form!#REF!)</f>
        <v>#REF!</v>
      </c>
      <c r="C274" s="26" t="e">
        <f>IF(Form!#REF!="","",Form!#REF!)</f>
        <v>#REF!</v>
      </c>
      <c r="D274" s="27" t="e">
        <f>VLOOKUP(B274,Table5[],4,FALSE)</f>
        <v>#REF!</v>
      </c>
      <c r="E274" s="26" t="e">
        <f t="shared" si="145"/>
        <v>#REF!</v>
      </c>
      <c r="F274" s="27" t="e">
        <f>VLOOKUP(B274,Table5[],5,FALSE)</f>
        <v>#REF!</v>
      </c>
      <c r="G274" s="27" t="e">
        <f>IF(C274="",NA(),D274+Form!$B$9*F274/1.128)</f>
        <v>#REF!</v>
      </c>
      <c r="H274" s="27" t="e">
        <f>IF(C274="",NA(),D274-Form!$B$9*F274/1.128)</f>
        <v>#REF!</v>
      </c>
      <c r="I274" s="27" t="e">
        <f t="shared" si="146"/>
        <v>#REF!</v>
      </c>
      <c r="J274" s="26" t="e">
        <f t="shared" si="147"/>
        <v>#REF!</v>
      </c>
      <c r="K274" s="26" t="e">
        <f t="shared" si="148"/>
        <v>#REF!</v>
      </c>
      <c r="L274" s="28" t="e">
        <f>IF(Form!#REF!="","",Form!#REF!)</f>
        <v>#REF!</v>
      </c>
      <c r="M274" s="27" t="e">
        <f>VLOOKUP(B274,Table5[],9,FALSE)</f>
        <v>#REF!</v>
      </c>
      <c r="N274" s="26" t="e">
        <f t="shared" si="149"/>
        <v>#REF!</v>
      </c>
      <c r="O274" s="27" t="e">
        <f>VLOOKUP(B274,Table5[],10,FALSE)</f>
        <v>#REF!</v>
      </c>
      <c r="P274" s="27" t="e">
        <f>IF(L274="",NA(),M274+Form!$B$9*O274/1.128)</f>
        <v>#REF!</v>
      </c>
      <c r="Q274" s="27" t="e">
        <f>IF(L274="",NA(),M274-Form!$B$9*O274/1.128)</f>
        <v>#REF!</v>
      </c>
      <c r="R274" s="27" t="e">
        <f t="shared" si="150"/>
        <v>#REF!</v>
      </c>
      <c r="S274" s="26" t="e">
        <f t="shared" si="151"/>
        <v>#REF!</v>
      </c>
      <c r="T274" s="26" t="e">
        <f t="shared" si="152"/>
        <v>#REF!</v>
      </c>
      <c r="U274" s="28" t="e">
        <f>IF(Form!#REF!="","",Form!#REF!)</f>
        <v>#REF!</v>
      </c>
      <c r="V274" s="27" t="e">
        <f>VLOOKUP(B274,Table5[],14,FALSE)</f>
        <v>#REF!</v>
      </c>
      <c r="W274" s="26" t="e">
        <f t="shared" si="153"/>
        <v>#REF!</v>
      </c>
      <c r="X274" s="27" t="e">
        <f>VLOOKUP(B274,Table5[],15,FALSE)</f>
        <v>#REF!</v>
      </c>
      <c r="Y274" s="27" t="e">
        <f>IF(U274="",NA(),V274+Form!$B$9*X274/1.128)</f>
        <v>#REF!</v>
      </c>
      <c r="Z274" s="27" t="e">
        <f>IF(U274="",NA(),V274-Form!$B$9*X274/1.128)</f>
        <v>#REF!</v>
      </c>
      <c r="AA274" s="27" t="e">
        <f t="shared" si="154"/>
        <v>#REF!</v>
      </c>
      <c r="AB274" s="26" t="e">
        <f t="shared" si="155"/>
        <v>#REF!</v>
      </c>
      <c r="AC274" s="26" t="e">
        <f t="shared" si="156"/>
        <v>#REF!</v>
      </c>
      <c r="AD274" s="28" t="e">
        <f>IF(Form!#REF!="","",Form!#REF!)</f>
        <v>#REF!</v>
      </c>
      <c r="AE274" s="27" t="e">
        <f>VLOOKUP(B274,Table5[],19,FALSE)</f>
        <v>#REF!</v>
      </c>
      <c r="AF274" s="26" t="e">
        <f t="shared" si="157"/>
        <v>#REF!</v>
      </c>
      <c r="AG274" s="27" t="e">
        <f>VLOOKUP(B274,Table5[],20,FALSE)</f>
        <v>#REF!</v>
      </c>
      <c r="AH274" s="27" t="e">
        <f>IF(AD274="",NA(),AE274+Form!$B$9*AG274/1.128)</f>
        <v>#REF!</v>
      </c>
      <c r="AI274" s="27" t="e">
        <f>IF(AD274="",NA(),AE274-Form!$B$9*AG274/1.128)</f>
        <v>#REF!</v>
      </c>
      <c r="AJ274" s="27" t="e">
        <f t="shared" si="158"/>
        <v>#REF!</v>
      </c>
      <c r="AK274" s="26" t="e">
        <f t="shared" si="159"/>
        <v>#REF!</v>
      </c>
      <c r="AL274" s="26" t="e">
        <f t="shared" si="160"/>
        <v>#REF!</v>
      </c>
      <c r="AM274" s="28" t="e">
        <f>IF(Form!#REF!="","",Form!#REF!)</f>
        <v>#REF!</v>
      </c>
      <c r="AN274" s="27" t="e">
        <f>VLOOKUP(B274,Table5[],24,FALSE)</f>
        <v>#REF!</v>
      </c>
      <c r="AO274" s="26" t="e">
        <f t="shared" si="161"/>
        <v>#REF!</v>
      </c>
      <c r="AP274" s="27" t="e">
        <f>VLOOKUP(B274,Table5[],25,FALSE)</f>
        <v>#REF!</v>
      </c>
      <c r="AQ274" s="27" t="e">
        <f>IF(AM274="",NA(),AN274+Form!$B$9*AP274/1.128)</f>
        <v>#REF!</v>
      </c>
      <c r="AR274" s="27" t="e">
        <f>IF(AM274="",NA(),AN274-Form!$B$9*AP274/1.128)</f>
        <v>#REF!</v>
      </c>
      <c r="AS274" s="27" t="e">
        <f t="shared" si="162"/>
        <v>#REF!</v>
      </c>
      <c r="AT274" s="26" t="e">
        <f t="shared" si="163"/>
        <v>#REF!</v>
      </c>
      <c r="AU274" s="27" t="e">
        <f>VLOOKUP(B274,Table5[],2,FALSE)</f>
        <v>#REF!</v>
      </c>
      <c r="AV274" s="27" t="e">
        <f>VLOOKUP(B274,Table5[],3,FALSE)</f>
        <v>#REF!</v>
      </c>
      <c r="AW274" s="29" t="e">
        <f>IF(Form!#REF!="","",Form!#REF!)</f>
        <v>#REF!</v>
      </c>
    </row>
    <row r="275" spans="1:49">
      <c r="A275" s="26" t="e">
        <f>IF(Form!#REF!="","",Form!#REF!)</f>
        <v>#REF!</v>
      </c>
      <c r="B275" s="26" t="e">
        <f>IF(Form!#REF!="","",Form!#REF!)</f>
        <v>#REF!</v>
      </c>
      <c r="C275" s="26" t="e">
        <f>IF(Form!#REF!="","",Form!#REF!)</f>
        <v>#REF!</v>
      </c>
      <c r="D275" s="27" t="e">
        <f>VLOOKUP(B275,Table5[],4,FALSE)</f>
        <v>#REF!</v>
      </c>
      <c r="E275" s="26" t="e">
        <f t="shared" si="145"/>
        <v>#REF!</v>
      </c>
      <c r="F275" s="27" t="e">
        <f>VLOOKUP(B275,Table5[],5,FALSE)</f>
        <v>#REF!</v>
      </c>
      <c r="G275" s="27" t="e">
        <f>IF(C275="",NA(),D275+Form!$B$9*F275/1.128)</f>
        <v>#REF!</v>
      </c>
      <c r="H275" s="27" t="e">
        <f>IF(C275="",NA(),D275-Form!$B$9*F275/1.128)</f>
        <v>#REF!</v>
      </c>
      <c r="I275" s="27" t="e">
        <f t="shared" si="146"/>
        <v>#REF!</v>
      </c>
      <c r="J275" s="26" t="e">
        <f t="shared" si="147"/>
        <v>#REF!</v>
      </c>
      <c r="K275" s="26" t="e">
        <f t="shared" si="148"/>
        <v>#REF!</v>
      </c>
      <c r="L275" s="28" t="e">
        <f>IF(Form!#REF!="","",Form!#REF!)</f>
        <v>#REF!</v>
      </c>
      <c r="M275" s="27" t="e">
        <f>VLOOKUP(B275,Table5[],9,FALSE)</f>
        <v>#REF!</v>
      </c>
      <c r="N275" s="26" t="e">
        <f t="shared" si="149"/>
        <v>#REF!</v>
      </c>
      <c r="O275" s="27" t="e">
        <f>VLOOKUP(B275,Table5[],10,FALSE)</f>
        <v>#REF!</v>
      </c>
      <c r="P275" s="27" t="e">
        <f>IF(L275="",NA(),M275+Form!$B$9*O275/1.128)</f>
        <v>#REF!</v>
      </c>
      <c r="Q275" s="27" t="e">
        <f>IF(L275="",NA(),M275-Form!$B$9*O275/1.128)</f>
        <v>#REF!</v>
      </c>
      <c r="R275" s="27" t="e">
        <f t="shared" si="150"/>
        <v>#REF!</v>
      </c>
      <c r="S275" s="26" t="e">
        <f t="shared" si="151"/>
        <v>#REF!</v>
      </c>
      <c r="T275" s="26" t="e">
        <f t="shared" si="152"/>
        <v>#REF!</v>
      </c>
      <c r="U275" s="28" t="e">
        <f>IF(Form!#REF!="","",Form!#REF!)</f>
        <v>#REF!</v>
      </c>
      <c r="V275" s="27" t="e">
        <f>VLOOKUP(B275,Table5[],14,FALSE)</f>
        <v>#REF!</v>
      </c>
      <c r="W275" s="26" t="e">
        <f t="shared" si="153"/>
        <v>#REF!</v>
      </c>
      <c r="X275" s="27" t="e">
        <f>VLOOKUP(B275,Table5[],15,FALSE)</f>
        <v>#REF!</v>
      </c>
      <c r="Y275" s="27" t="e">
        <f>IF(U275="",NA(),V275+Form!$B$9*X275/1.128)</f>
        <v>#REF!</v>
      </c>
      <c r="Z275" s="27" t="e">
        <f>IF(U275="",NA(),V275-Form!$B$9*X275/1.128)</f>
        <v>#REF!</v>
      </c>
      <c r="AA275" s="27" t="e">
        <f t="shared" si="154"/>
        <v>#REF!</v>
      </c>
      <c r="AB275" s="26" t="e">
        <f t="shared" si="155"/>
        <v>#REF!</v>
      </c>
      <c r="AC275" s="26" t="e">
        <f t="shared" si="156"/>
        <v>#REF!</v>
      </c>
      <c r="AD275" s="28" t="e">
        <f>IF(Form!#REF!="","",Form!#REF!)</f>
        <v>#REF!</v>
      </c>
      <c r="AE275" s="27" t="e">
        <f>VLOOKUP(B275,Table5[],19,FALSE)</f>
        <v>#REF!</v>
      </c>
      <c r="AF275" s="26" t="e">
        <f t="shared" si="157"/>
        <v>#REF!</v>
      </c>
      <c r="AG275" s="27" t="e">
        <f>VLOOKUP(B275,Table5[],20,FALSE)</f>
        <v>#REF!</v>
      </c>
      <c r="AH275" s="27" t="e">
        <f>IF(AD275="",NA(),AE275+Form!$B$9*AG275/1.128)</f>
        <v>#REF!</v>
      </c>
      <c r="AI275" s="27" t="e">
        <f>IF(AD275="",NA(),AE275-Form!$B$9*AG275/1.128)</f>
        <v>#REF!</v>
      </c>
      <c r="AJ275" s="27" t="e">
        <f t="shared" si="158"/>
        <v>#REF!</v>
      </c>
      <c r="AK275" s="26" t="e">
        <f t="shared" si="159"/>
        <v>#REF!</v>
      </c>
      <c r="AL275" s="26" t="e">
        <f t="shared" si="160"/>
        <v>#REF!</v>
      </c>
      <c r="AM275" s="28" t="e">
        <f>IF(Form!#REF!="","",Form!#REF!)</f>
        <v>#REF!</v>
      </c>
      <c r="AN275" s="27" t="e">
        <f>VLOOKUP(B275,Table5[],24,FALSE)</f>
        <v>#REF!</v>
      </c>
      <c r="AO275" s="26" t="e">
        <f t="shared" si="161"/>
        <v>#REF!</v>
      </c>
      <c r="AP275" s="27" t="e">
        <f>VLOOKUP(B275,Table5[],25,FALSE)</f>
        <v>#REF!</v>
      </c>
      <c r="AQ275" s="27" t="e">
        <f>IF(AM275="",NA(),AN275+Form!$B$9*AP275/1.128)</f>
        <v>#REF!</v>
      </c>
      <c r="AR275" s="27" t="e">
        <f>IF(AM275="",NA(),AN275-Form!$B$9*AP275/1.128)</f>
        <v>#REF!</v>
      </c>
      <c r="AS275" s="27" t="e">
        <f t="shared" si="162"/>
        <v>#REF!</v>
      </c>
      <c r="AT275" s="26" t="e">
        <f t="shared" si="163"/>
        <v>#REF!</v>
      </c>
      <c r="AU275" s="27" t="e">
        <f>VLOOKUP(B275,Table5[],2,FALSE)</f>
        <v>#REF!</v>
      </c>
      <c r="AV275" s="27" t="e">
        <f>VLOOKUP(B275,Table5[],3,FALSE)</f>
        <v>#REF!</v>
      </c>
      <c r="AW275" s="29" t="e">
        <f>IF(Form!#REF!="","",Form!#REF!)</f>
        <v>#REF!</v>
      </c>
    </row>
    <row r="276" spans="1:49">
      <c r="A276" s="26" t="e">
        <f>IF(Form!#REF!="","",Form!#REF!)</f>
        <v>#REF!</v>
      </c>
      <c r="B276" s="26" t="e">
        <f>IF(Form!#REF!="","",Form!#REF!)</f>
        <v>#REF!</v>
      </c>
      <c r="C276" s="26" t="e">
        <f>IF(Form!#REF!="","",Form!#REF!)</f>
        <v>#REF!</v>
      </c>
      <c r="D276" s="27" t="e">
        <f>VLOOKUP(B276,Table5[],4,FALSE)</f>
        <v>#REF!</v>
      </c>
      <c r="E276" s="26" t="e">
        <f t="shared" si="145"/>
        <v>#REF!</v>
      </c>
      <c r="F276" s="27" t="e">
        <f>VLOOKUP(B276,Table5[],5,FALSE)</f>
        <v>#REF!</v>
      </c>
      <c r="G276" s="27" t="e">
        <f>IF(C276="",NA(),D276+Form!$B$9*F276/1.128)</f>
        <v>#REF!</v>
      </c>
      <c r="H276" s="27" t="e">
        <f>IF(C276="",NA(),D276-Form!$B$9*F276/1.128)</f>
        <v>#REF!</v>
      </c>
      <c r="I276" s="27" t="e">
        <f t="shared" si="146"/>
        <v>#REF!</v>
      </c>
      <c r="J276" s="26" t="e">
        <f t="shared" si="147"/>
        <v>#REF!</v>
      </c>
      <c r="K276" s="26" t="e">
        <f t="shared" si="148"/>
        <v>#REF!</v>
      </c>
      <c r="L276" s="28" t="e">
        <f>IF(Form!#REF!="","",Form!#REF!)</f>
        <v>#REF!</v>
      </c>
      <c r="M276" s="27" t="e">
        <f>VLOOKUP(B276,Table5[],9,FALSE)</f>
        <v>#REF!</v>
      </c>
      <c r="N276" s="26" t="e">
        <f t="shared" si="149"/>
        <v>#REF!</v>
      </c>
      <c r="O276" s="27" t="e">
        <f>VLOOKUP(B276,Table5[],10,FALSE)</f>
        <v>#REF!</v>
      </c>
      <c r="P276" s="27" t="e">
        <f>IF(L276="",NA(),M276+Form!$B$9*O276/1.128)</f>
        <v>#REF!</v>
      </c>
      <c r="Q276" s="27" t="e">
        <f>IF(L276="",NA(),M276-Form!$B$9*O276/1.128)</f>
        <v>#REF!</v>
      </c>
      <c r="R276" s="27" t="e">
        <f t="shared" si="150"/>
        <v>#REF!</v>
      </c>
      <c r="S276" s="26" t="e">
        <f t="shared" si="151"/>
        <v>#REF!</v>
      </c>
      <c r="T276" s="26" t="e">
        <f t="shared" si="152"/>
        <v>#REF!</v>
      </c>
      <c r="U276" s="28" t="e">
        <f>IF(Form!#REF!="","",Form!#REF!)</f>
        <v>#REF!</v>
      </c>
      <c r="V276" s="27" t="e">
        <f>VLOOKUP(B276,Table5[],14,FALSE)</f>
        <v>#REF!</v>
      </c>
      <c r="W276" s="26" t="e">
        <f t="shared" si="153"/>
        <v>#REF!</v>
      </c>
      <c r="X276" s="27" t="e">
        <f>VLOOKUP(B276,Table5[],15,FALSE)</f>
        <v>#REF!</v>
      </c>
      <c r="Y276" s="27" t="e">
        <f>IF(U276="",NA(),V276+Form!$B$9*X276/1.128)</f>
        <v>#REF!</v>
      </c>
      <c r="Z276" s="27" t="e">
        <f>IF(U276="",NA(),V276-Form!$B$9*X276/1.128)</f>
        <v>#REF!</v>
      </c>
      <c r="AA276" s="27" t="e">
        <f t="shared" si="154"/>
        <v>#REF!</v>
      </c>
      <c r="AB276" s="26" t="e">
        <f t="shared" si="155"/>
        <v>#REF!</v>
      </c>
      <c r="AC276" s="26" t="e">
        <f t="shared" si="156"/>
        <v>#REF!</v>
      </c>
      <c r="AD276" s="28" t="e">
        <f>IF(Form!#REF!="","",Form!#REF!)</f>
        <v>#REF!</v>
      </c>
      <c r="AE276" s="27" t="e">
        <f>VLOOKUP(B276,Table5[],19,FALSE)</f>
        <v>#REF!</v>
      </c>
      <c r="AF276" s="26" t="e">
        <f t="shared" si="157"/>
        <v>#REF!</v>
      </c>
      <c r="AG276" s="27" t="e">
        <f>VLOOKUP(B276,Table5[],20,FALSE)</f>
        <v>#REF!</v>
      </c>
      <c r="AH276" s="27" t="e">
        <f>IF(AD276="",NA(),AE276+Form!$B$9*AG276/1.128)</f>
        <v>#REF!</v>
      </c>
      <c r="AI276" s="27" t="e">
        <f>IF(AD276="",NA(),AE276-Form!$B$9*AG276/1.128)</f>
        <v>#REF!</v>
      </c>
      <c r="AJ276" s="27" t="e">
        <f t="shared" si="158"/>
        <v>#REF!</v>
      </c>
      <c r="AK276" s="26" t="e">
        <f t="shared" si="159"/>
        <v>#REF!</v>
      </c>
      <c r="AL276" s="26" t="e">
        <f t="shared" si="160"/>
        <v>#REF!</v>
      </c>
      <c r="AM276" s="28" t="e">
        <f>IF(Form!#REF!="","",Form!#REF!)</f>
        <v>#REF!</v>
      </c>
      <c r="AN276" s="27" t="e">
        <f>VLOOKUP(B276,Table5[],24,FALSE)</f>
        <v>#REF!</v>
      </c>
      <c r="AO276" s="26" t="e">
        <f t="shared" si="161"/>
        <v>#REF!</v>
      </c>
      <c r="AP276" s="27" t="e">
        <f>VLOOKUP(B276,Table5[],25,FALSE)</f>
        <v>#REF!</v>
      </c>
      <c r="AQ276" s="27" t="e">
        <f>IF(AM276="",NA(),AN276+Form!$B$9*AP276/1.128)</f>
        <v>#REF!</v>
      </c>
      <c r="AR276" s="27" t="e">
        <f>IF(AM276="",NA(),AN276-Form!$B$9*AP276/1.128)</f>
        <v>#REF!</v>
      </c>
      <c r="AS276" s="27" t="e">
        <f t="shared" si="162"/>
        <v>#REF!</v>
      </c>
      <c r="AT276" s="26" t="e">
        <f t="shared" si="163"/>
        <v>#REF!</v>
      </c>
      <c r="AU276" s="27" t="e">
        <f>VLOOKUP(B276,Table5[],2,FALSE)</f>
        <v>#REF!</v>
      </c>
      <c r="AV276" s="27" t="e">
        <f>VLOOKUP(B276,Table5[],3,FALSE)</f>
        <v>#REF!</v>
      </c>
      <c r="AW276" s="29" t="e">
        <f>IF(Form!#REF!="","",Form!#REF!)</f>
        <v>#REF!</v>
      </c>
    </row>
    <row r="277" spans="1:49">
      <c r="A277" s="26" t="e">
        <f>IF(Form!#REF!="","",Form!#REF!)</f>
        <v>#REF!</v>
      </c>
      <c r="B277" s="26" t="e">
        <f>IF(Form!#REF!="","",Form!#REF!)</f>
        <v>#REF!</v>
      </c>
      <c r="C277" s="26" t="e">
        <f>IF(Form!#REF!="","",Form!#REF!)</f>
        <v>#REF!</v>
      </c>
      <c r="D277" s="27" t="e">
        <f>VLOOKUP(B277,Table5[],4,FALSE)</f>
        <v>#REF!</v>
      </c>
      <c r="E277" s="26" t="e">
        <f t="shared" si="145"/>
        <v>#REF!</v>
      </c>
      <c r="F277" s="27" t="e">
        <f>VLOOKUP(B277,Table5[],5,FALSE)</f>
        <v>#REF!</v>
      </c>
      <c r="G277" s="27" t="e">
        <f>IF(C277="",NA(),D277+Form!$B$9*F277/1.128)</f>
        <v>#REF!</v>
      </c>
      <c r="H277" s="27" t="e">
        <f>IF(C277="",NA(),D277-Form!$B$9*F277/1.128)</f>
        <v>#REF!</v>
      </c>
      <c r="I277" s="27" t="e">
        <f t="shared" si="146"/>
        <v>#REF!</v>
      </c>
      <c r="J277" s="26" t="e">
        <f t="shared" si="147"/>
        <v>#REF!</v>
      </c>
      <c r="K277" s="26" t="e">
        <f t="shared" si="148"/>
        <v>#REF!</v>
      </c>
      <c r="L277" s="28" t="e">
        <f>IF(Form!#REF!="","",Form!#REF!)</f>
        <v>#REF!</v>
      </c>
      <c r="M277" s="27" t="e">
        <f>VLOOKUP(B277,Table5[],9,FALSE)</f>
        <v>#REF!</v>
      </c>
      <c r="N277" s="26" t="e">
        <f t="shared" si="149"/>
        <v>#REF!</v>
      </c>
      <c r="O277" s="27" t="e">
        <f>VLOOKUP(B277,Table5[],10,FALSE)</f>
        <v>#REF!</v>
      </c>
      <c r="P277" s="27" t="e">
        <f>IF(L277="",NA(),M277+Form!$B$9*O277/1.128)</f>
        <v>#REF!</v>
      </c>
      <c r="Q277" s="27" t="e">
        <f>IF(L277="",NA(),M277-Form!$B$9*O277/1.128)</f>
        <v>#REF!</v>
      </c>
      <c r="R277" s="27" t="e">
        <f t="shared" si="150"/>
        <v>#REF!</v>
      </c>
      <c r="S277" s="26" t="e">
        <f t="shared" si="151"/>
        <v>#REF!</v>
      </c>
      <c r="T277" s="26" t="e">
        <f t="shared" si="152"/>
        <v>#REF!</v>
      </c>
      <c r="U277" s="28" t="e">
        <f>IF(Form!#REF!="","",Form!#REF!)</f>
        <v>#REF!</v>
      </c>
      <c r="V277" s="27" t="e">
        <f>VLOOKUP(B277,Table5[],14,FALSE)</f>
        <v>#REF!</v>
      </c>
      <c r="W277" s="26" t="e">
        <f t="shared" si="153"/>
        <v>#REF!</v>
      </c>
      <c r="X277" s="27" t="e">
        <f>VLOOKUP(B277,Table5[],15,FALSE)</f>
        <v>#REF!</v>
      </c>
      <c r="Y277" s="27" t="e">
        <f>IF(U277="",NA(),V277+Form!$B$9*X277/1.128)</f>
        <v>#REF!</v>
      </c>
      <c r="Z277" s="27" t="e">
        <f>IF(U277="",NA(),V277-Form!$B$9*X277/1.128)</f>
        <v>#REF!</v>
      </c>
      <c r="AA277" s="27" t="e">
        <f t="shared" si="154"/>
        <v>#REF!</v>
      </c>
      <c r="AB277" s="26" t="e">
        <f t="shared" si="155"/>
        <v>#REF!</v>
      </c>
      <c r="AC277" s="26" t="e">
        <f t="shared" si="156"/>
        <v>#REF!</v>
      </c>
      <c r="AD277" s="28" t="e">
        <f>IF(Form!#REF!="","",Form!#REF!)</f>
        <v>#REF!</v>
      </c>
      <c r="AE277" s="27" t="e">
        <f>VLOOKUP(B277,Table5[],19,FALSE)</f>
        <v>#REF!</v>
      </c>
      <c r="AF277" s="26" t="e">
        <f t="shared" si="157"/>
        <v>#REF!</v>
      </c>
      <c r="AG277" s="27" t="e">
        <f>VLOOKUP(B277,Table5[],20,FALSE)</f>
        <v>#REF!</v>
      </c>
      <c r="AH277" s="27" t="e">
        <f>IF(AD277="",NA(),AE277+Form!$B$9*AG277/1.128)</f>
        <v>#REF!</v>
      </c>
      <c r="AI277" s="27" t="e">
        <f>IF(AD277="",NA(),AE277-Form!$B$9*AG277/1.128)</f>
        <v>#REF!</v>
      </c>
      <c r="AJ277" s="27" t="e">
        <f t="shared" si="158"/>
        <v>#REF!</v>
      </c>
      <c r="AK277" s="26" t="e">
        <f t="shared" si="159"/>
        <v>#REF!</v>
      </c>
      <c r="AL277" s="26" t="e">
        <f t="shared" si="160"/>
        <v>#REF!</v>
      </c>
      <c r="AM277" s="28" t="e">
        <f>IF(Form!#REF!="","",Form!#REF!)</f>
        <v>#REF!</v>
      </c>
      <c r="AN277" s="27" t="e">
        <f>VLOOKUP(B277,Table5[],24,FALSE)</f>
        <v>#REF!</v>
      </c>
      <c r="AO277" s="26" t="e">
        <f t="shared" si="161"/>
        <v>#REF!</v>
      </c>
      <c r="AP277" s="27" t="e">
        <f>VLOOKUP(B277,Table5[],25,FALSE)</f>
        <v>#REF!</v>
      </c>
      <c r="AQ277" s="27" t="e">
        <f>IF(AM277="",NA(),AN277+Form!$B$9*AP277/1.128)</f>
        <v>#REF!</v>
      </c>
      <c r="AR277" s="27" t="e">
        <f>IF(AM277="",NA(),AN277-Form!$B$9*AP277/1.128)</f>
        <v>#REF!</v>
      </c>
      <c r="AS277" s="27" t="e">
        <f t="shared" si="162"/>
        <v>#REF!</v>
      </c>
      <c r="AT277" s="26" t="e">
        <f t="shared" si="163"/>
        <v>#REF!</v>
      </c>
      <c r="AU277" s="27" t="e">
        <f>VLOOKUP(B277,Table5[],2,FALSE)</f>
        <v>#REF!</v>
      </c>
      <c r="AV277" s="27" t="e">
        <f>VLOOKUP(B277,Table5[],3,FALSE)</f>
        <v>#REF!</v>
      </c>
      <c r="AW277" s="29" t="e">
        <f>IF(Form!#REF!="","",Form!#REF!)</f>
        <v>#REF!</v>
      </c>
    </row>
    <row r="278" spans="1:49">
      <c r="A278" s="26" t="e">
        <f>IF(Form!#REF!="","",Form!#REF!)</f>
        <v>#REF!</v>
      </c>
      <c r="B278" s="26" t="e">
        <f>IF(Form!#REF!="","",Form!#REF!)</f>
        <v>#REF!</v>
      </c>
      <c r="C278" s="26" t="e">
        <f>IF(Form!#REF!="","",Form!#REF!)</f>
        <v>#REF!</v>
      </c>
      <c r="D278" s="27" t="e">
        <f>VLOOKUP(B278,Table5[],4,FALSE)</f>
        <v>#REF!</v>
      </c>
      <c r="E278" s="26" t="e">
        <f t="shared" si="145"/>
        <v>#REF!</v>
      </c>
      <c r="F278" s="27" t="e">
        <f>VLOOKUP(B278,Table5[],5,FALSE)</f>
        <v>#REF!</v>
      </c>
      <c r="G278" s="27" t="e">
        <f>IF(C278="",NA(),D278+Form!$B$9*F278/1.128)</f>
        <v>#REF!</v>
      </c>
      <c r="H278" s="27" t="e">
        <f>IF(C278="",NA(),D278-Form!$B$9*F278/1.128)</f>
        <v>#REF!</v>
      </c>
      <c r="I278" s="27" t="e">
        <f t="shared" si="146"/>
        <v>#REF!</v>
      </c>
      <c r="J278" s="26" t="e">
        <f t="shared" si="147"/>
        <v>#REF!</v>
      </c>
      <c r="K278" s="26" t="e">
        <f t="shared" si="148"/>
        <v>#REF!</v>
      </c>
      <c r="L278" s="28" t="e">
        <f>IF(Form!#REF!="","",Form!#REF!)</f>
        <v>#REF!</v>
      </c>
      <c r="M278" s="27" t="e">
        <f>VLOOKUP(B278,Table5[],9,FALSE)</f>
        <v>#REF!</v>
      </c>
      <c r="N278" s="26" t="e">
        <f t="shared" si="149"/>
        <v>#REF!</v>
      </c>
      <c r="O278" s="27" t="e">
        <f>VLOOKUP(B278,Table5[],10,FALSE)</f>
        <v>#REF!</v>
      </c>
      <c r="P278" s="27" t="e">
        <f>IF(L278="",NA(),M278+Form!$B$9*O278/1.128)</f>
        <v>#REF!</v>
      </c>
      <c r="Q278" s="27" t="e">
        <f>IF(L278="",NA(),M278-Form!$B$9*O278/1.128)</f>
        <v>#REF!</v>
      </c>
      <c r="R278" s="27" t="e">
        <f t="shared" si="150"/>
        <v>#REF!</v>
      </c>
      <c r="S278" s="26" t="e">
        <f t="shared" si="151"/>
        <v>#REF!</v>
      </c>
      <c r="T278" s="26" t="e">
        <f t="shared" si="152"/>
        <v>#REF!</v>
      </c>
      <c r="U278" s="28" t="e">
        <f>IF(Form!#REF!="","",Form!#REF!)</f>
        <v>#REF!</v>
      </c>
      <c r="V278" s="27" t="e">
        <f>VLOOKUP(B278,Table5[],14,FALSE)</f>
        <v>#REF!</v>
      </c>
      <c r="W278" s="26" t="e">
        <f t="shared" si="153"/>
        <v>#REF!</v>
      </c>
      <c r="X278" s="27" t="e">
        <f>VLOOKUP(B278,Table5[],15,FALSE)</f>
        <v>#REF!</v>
      </c>
      <c r="Y278" s="27" t="e">
        <f>IF(U278="",NA(),V278+Form!$B$9*X278/1.128)</f>
        <v>#REF!</v>
      </c>
      <c r="Z278" s="27" t="e">
        <f>IF(U278="",NA(),V278-Form!$B$9*X278/1.128)</f>
        <v>#REF!</v>
      </c>
      <c r="AA278" s="27" t="e">
        <f t="shared" si="154"/>
        <v>#REF!</v>
      </c>
      <c r="AB278" s="26" t="e">
        <f t="shared" si="155"/>
        <v>#REF!</v>
      </c>
      <c r="AC278" s="26" t="e">
        <f t="shared" si="156"/>
        <v>#REF!</v>
      </c>
      <c r="AD278" s="28" t="e">
        <f>IF(Form!#REF!="","",Form!#REF!)</f>
        <v>#REF!</v>
      </c>
      <c r="AE278" s="27" t="e">
        <f>VLOOKUP(B278,Table5[],19,FALSE)</f>
        <v>#REF!</v>
      </c>
      <c r="AF278" s="26" t="e">
        <f t="shared" si="157"/>
        <v>#REF!</v>
      </c>
      <c r="AG278" s="27" t="e">
        <f>VLOOKUP(B278,Table5[],20,FALSE)</f>
        <v>#REF!</v>
      </c>
      <c r="AH278" s="27" t="e">
        <f>IF(AD278="",NA(),AE278+Form!$B$9*AG278/1.128)</f>
        <v>#REF!</v>
      </c>
      <c r="AI278" s="27" t="e">
        <f>IF(AD278="",NA(),AE278-Form!$B$9*AG278/1.128)</f>
        <v>#REF!</v>
      </c>
      <c r="AJ278" s="27" t="e">
        <f t="shared" si="158"/>
        <v>#REF!</v>
      </c>
      <c r="AK278" s="26" t="e">
        <f t="shared" si="159"/>
        <v>#REF!</v>
      </c>
      <c r="AL278" s="26" t="e">
        <f t="shared" si="160"/>
        <v>#REF!</v>
      </c>
      <c r="AM278" s="28" t="e">
        <f>IF(Form!#REF!="","",Form!#REF!)</f>
        <v>#REF!</v>
      </c>
      <c r="AN278" s="27" t="e">
        <f>VLOOKUP(B278,Table5[],24,FALSE)</f>
        <v>#REF!</v>
      </c>
      <c r="AO278" s="26" t="e">
        <f t="shared" si="161"/>
        <v>#REF!</v>
      </c>
      <c r="AP278" s="27" t="e">
        <f>VLOOKUP(B278,Table5[],25,FALSE)</f>
        <v>#REF!</v>
      </c>
      <c r="AQ278" s="27" t="e">
        <f>IF(AM278="",NA(),AN278+Form!$B$9*AP278/1.128)</f>
        <v>#REF!</v>
      </c>
      <c r="AR278" s="27" t="e">
        <f>IF(AM278="",NA(),AN278-Form!$B$9*AP278/1.128)</f>
        <v>#REF!</v>
      </c>
      <c r="AS278" s="27" t="e">
        <f t="shared" si="162"/>
        <v>#REF!</v>
      </c>
      <c r="AT278" s="26" t="e">
        <f t="shared" si="163"/>
        <v>#REF!</v>
      </c>
      <c r="AU278" s="27" t="e">
        <f>VLOOKUP(B278,Table5[],2,FALSE)</f>
        <v>#REF!</v>
      </c>
      <c r="AV278" s="27" t="e">
        <f>VLOOKUP(B278,Table5[],3,FALSE)</f>
        <v>#REF!</v>
      </c>
      <c r="AW278" s="29" t="e">
        <f>IF(Form!#REF!="","",Form!#REF!)</f>
        <v>#REF!</v>
      </c>
    </row>
    <row r="279" spans="1:49">
      <c r="A279" s="26" t="e">
        <f>IF(Form!#REF!="","",Form!#REF!)</f>
        <v>#REF!</v>
      </c>
      <c r="B279" s="26" t="e">
        <f>IF(Form!#REF!="","",Form!#REF!)</f>
        <v>#REF!</v>
      </c>
      <c r="C279" s="26" t="e">
        <f>IF(Form!#REF!="","",Form!#REF!)</f>
        <v>#REF!</v>
      </c>
      <c r="D279" s="27" t="e">
        <f>VLOOKUP(B279,Table5[],4,FALSE)</f>
        <v>#REF!</v>
      </c>
      <c r="E279" s="26" t="e">
        <f t="shared" si="145"/>
        <v>#REF!</v>
      </c>
      <c r="F279" s="27" t="e">
        <f>VLOOKUP(B279,Table5[],5,FALSE)</f>
        <v>#REF!</v>
      </c>
      <c r="G279" s="27" t="e">
        <f>IF(C279="",NA(),D279+Form!$B$9*F279/1.128)</f>
        <v>#REF!</v>
      </c>
      <c r="H279" s="27" t="e">
        <f>IF(C279="",NA(),D279-Form!$B$9*F279/1.128)</f>
        <v>#REF!</v>
      </c>
      <c r="I279" s="27" t="e">
        <f t="shared" si="146"/>
        <v>#REF!</v>
      </c>
      <c r="J279" s="26" t="e">
        <f t="shared" si="147"/>
        <v>#REF!</v>
      </c>
      <c r="K279" s="26" t="e">
        <f t="shared" si="148"/>
        <v>#REF!</v>
      </c>
      <c r="L279" s="28" t="e">
        <f>IF(Form!#REF!="","",Form!#REF!)</f>
        <v>#REF!</v>
      </c>
      <c r="M279" s="27" t="e">
        <f>VLOOKUP(B279,Table5[],9,FALSE)</f>
        <v>#REF!</v>
      </c>
      <c r="N279" s="26" t="e">
        <f t="shared" si="149"/>
        <v>#REF!</v>
      </c>
      <c r="O279" s="27" t="e">
        <f>VLOOKUP(B279,Table5[],10,FALSE)</f>
        <v>#REF!</v>
      </c>
      <c r="P279" s="27" t="e">
        <f>IF(L279="",NA(),M279+Form!$B$9*O279/1.128)</f>
        <v>#REF!</v>
      </c>
      <c r="Q279" s="27" t="e">
        <f>IF(L279="",NA(),M279-Form!$B$9*O279/1.128)</f>
        <v>#REF!</v>
      </c>
      <c r="R279" s="27" t="e">
        <f t="shared" si="150"/>
        <v>#REF!</v>
      </c>
      <c r="S279" s="26" t="e">
        <f t="shared" si="151"/>
        <v>#REF!</v>
      </c>
      <c r="T279" s="26" t="e">
        <f t="shared" si="152"/>
        <v>#REF!</v>
      </c>
      <c r="U279" s="28" t="e">
        <f>IF(Form!#REF!="","",Form!#REF!)</f>
        <v>#REF!</v>
      </c>
      <c r="V279" s="27" t="e">
        <f>VLOOKUP(B279,Table5[],14,FALSE)</f>
        <v>#REF!</v>
      </c>
      <c r="W279" s="26" t="e">
        <f t="shared" si="153"/>
        <v>#REF!</v>
      </c>
      <c r="X279" s="27" t="e">
        <f>VLOOKUP(B279,Table5[],15,FALSE)</f>
        <v>#REF!</v>
      </c>
      <c r="Y279" s="27" t="e">
        <f>IF(U279="",NA(),V279+Form!$B$9*X279/1.128)</f>
        <v>#REF!</v>
      </c>
      <c r="Z279" s="27" t="e">
        <f>IF(U279="",NA(),V279-Form!$B$9*X279/1.128)</f>
        <v>#REF!</v>
      </c>
      <c r="AA279" s="27" t="e">
        <f t="shared" si="154"/>
        <v>#REF!</v>
      </c>
      <c r="AB279" s="26" t="e">
        <f t="shared" si="155"/>
        <v>#REF!</v>
      </c>
      <c r="AC279" s="26" t="e">
        <f t="shared" si="156"/>
        <v>#REF!</v>
      </c>
      <c r="AD279" s="28" t="e">
        <f>IF(Form!#REF!="","",Form!#REF!)</f>
        <v>#REF!</v>
      </c>
      <c r="AE279" s="27" t="e">
        <f>VLOOKUP(B279,Table5[],19,FALSE)</f>
        <v>#REF!</v>
      </c>
      <c r="AF279" s="26" t="e">
        <f t="shared" si="157"/>
        <v>#REF!</v>
      </c>
      <c r="AG279" s="27" t="e">
        <f>VLOOKUP(B279,Table5[],20,FALSE)</f>
        <v>#REF!</v>
      </c>
      <c r="AH279" s="27" t="e">
        <f>IF(AD279="",NA(),AE279+Form!$B$9*AG279/1.128)</f>
        <v>#REF!</v>
      </c>
      <c r="AI279" s="27" t="e">
        <f>IF(AD279="",NA(),AE279-Form!$B$9*AG279/1.128)</f>
        <v>#REF!</v>
      </c>
      <c r="AJ279" s="27" t="e">
        <f t="shared" si="158"/>
        <v>#REF!</v>
      </c>
      <c r="AK279" s="26" t="e">
        <f t="shared" si="159"/>
        <v>#REF!</v>
      </c>
      <c r="AL279" s="26" t="e">
        <f t="shared" si="160"/>
        <v>#REF!</v>
      </c>
      <c r="AM279" s="28" t="e">
        <f>IF(Form!#REF!="","",Form!#REF!)</f>
        <v>#REF!</v>
      </c>
      <c r="AN279" s="27" t="e">
        <f>VLOOKUP(B279,Table5[],24,FALSE)</f>
        <v>#REF!</v>
      </c>
      <c r="AO279" s="26" t="e">
        <f t="shared" si="161"/>
        <v>#REF!</v>
      </c>
      <c r="AP279" s="27" t="e">
        <f>VLOOKUP(B279,Table5[],25,FALSE)</f>
        <v>#REF!</v>
      </c>
      <c r="AQ279" s="27" t="e">
        <f>IF(AM279="",NA(),AN279+Form!$B$9*AP279/1.128)</f>
        <v>#REF!</v>
      </c>
      <c r="AR279" s="27" t="e">
        <f>IF(AM279="",NA(),AN279-Form!$B$9*AP279/1.128)</f>
        <v>#REF!</v>
      </c>
      <c r="AS279" s="27" t="e">
        <f t="shared" si="162"/>
        <v>#REF!</v>
      </c>
      <c r="AT279" s="26" t="e">
        <f t="shared" si="163"/>
        <v>#REF!</v>
      </c>
      <c r="AU279" s="27" t="e">
        <f>VLOOKUP(B279,Table5[],2,FALSE)</f>
        <v>#REF!</v>
      </c>
      <c r="AV279" s="27" t="e">
        <f>VLOOKUP(B279,Table5[],3,FALSE)</f>
        <v>#REF!</v>
      </c>
      <c r="AW279" s="29" t="e">
        <f>IF(Form!#REF!="","",Form!#REF!)</f>
        <v>#REF!</v>
      </c>
    </row>
    <row r="280" spans="1:49">
      <c r="A280" s="26" t="e">
        <f>IF(Form!#REF!="","",Form!#REF!)</f>
        <v>#REF!</v>
      </c>
      <c r="B280" s="26" t="e">
        <f>IF(Form!#REF!="","",Form!#REF!)</f>
        <v>#REF!</v>
      </c>
      <c r="C280" s="26" t="e">
        <f>IF(Form!#REF!="","",Form!#REF!)</f>
        <v>#REF!</v>
      </c>
      <c r="D280" s="27" t="e">
        <f>VLOOKUP(B280,Table5[],4,FALSE)</f>
        <v>#REF!</v>
      </c>
      <c r="E280" s="26" t="e">
        <f t="shared" si="145"/>
        <v>#REF!</v>
      </c>
      <c r="F280" s="27" t="e">
        <f>VLOOKUP(B280,Table5[],5,FALSE)</f>
        <v>#REF!</v>
      </c>
      <c r="G280" s="27" t="e">
        <f>IF(C280="",NA(),D280+Form!$B$9*F280/1.128)</f>
        <v>#REF!</v>
      </c>
      <c r="H280" s="27" t="e">
        <f>IF(C280="",NA(),D280-Form!$B$9*F280/1.128)</f>
        <v>#REF!</v>
      </c>
      <c r="I280" s="27" t="e">
        <f t="shared" si="146"/>
        <v>#REF!</v>
      </c>
      <c r="J280" s="26" t="e">
        <f t="shared" si="147"/>
        <v>#REF!</v>
      </c>
      <c r="K280" s="26" t="e">
        <f t="shared" si="148"/>
        <v>#REF!</v>
      </c>
      <c r="L280" s="28" t="e">
        <f>IF(Form!#REF!="","",Form!#REF!)</f>
        <v>#REF!</v>
      </c>
      <c r="M280" s="27" t="e">
        <f>VLOOKUP(B280,Table5[],9,FALSE)</f>
        <v>#REF!</v>
      </c>
      <c r="N280" s="26" t="e">
        <f t="shared" si="149"/>
        <v>#REF!</v>
      </c>
      <c r="O280" s="27" t="e">
        <f>VLOOKUP(B280,Table5[],10,FALSE)</f>
        <v>#REF!</v>
      </c>
      <c r="P280" s="27" t="e">
        <f>IF(L280="",NA(),M280+Form!$B$9*O280/1.128)</f>
        <v>#REF!</v>
      </c>
      <c r="Q280" s="27" t="e">
        <f>IF(L280="",NA(),M280-Form!$B$9*O280/1.128)</f>
        <v>#REF!</v>
      </c>
      <c r="R280" s="27" t="e">
        <f t="shared" si="150"/>
        <v>#REF!</v>
      </c>
      <c r="S280" s="26" t="e">
        <f t="shared" si="151"/>
        <v>#REF!</v>
      </c>
      <c r="T280" s="26" t="e">
        <f t="shared" si="152"/>
        <v>#REF!</v>
      </c>
      <c r="U280" s="28" t="e">
        <f>IF(Form!#REF!="","",Form!#REF!)</f>
        <v>#REF!</v>
      </c>
      <c r="V280" s="27" t="e">
        <f>VLOOKUP(B280,Table5[],14,FALSE)</f>
        <v>#REF!</v>
      </c>
      <c r="W280" s="26" t="e">
        <f t="shared" si="153"/>
        <v>#REF!</v>
      </c>
      <c r="X280" s="27" t="e">
        <f>VLOOKUP(B280,Table5[],15,FALSE)</f>
        <v>#REF!</v>
      </c>
      <c r="Y280" s="27" t="e">
        <f>IF(U280="",NA(),V280+Form!$B$9*X280/1.128)</f>
        <v>#REF!</v>
      </c>
      <c r="Z280" s="27" t="e">
        <f>IF(U280="",NA(),V280-Form!$B$9*X280/1.128)</f>
        <v>#REF!</v>
      </c>
      <c r="AA280" s="27" t="e">
        <f t="shared" si="154"/>
        <v>#REF!</v>
      </c>
      <c r="AB280" s="26" t="e">
        <f t="shared" si="155"/>
        <v>#REF!</v>
      </c>
      <c r="AC280" s="26" t="e">
        <f t="shared" si="156"/>
        <v>#REF!</v>
      </c>
      <c r="AD280" s="28" t="e">
        <f>IF(Form!#REF!="","",Form!#REF!)</f>
        <v>#REF!</v>
      </c>
      <c r="AE280" s="27" t="e">
        <f>VLOOKUP(B280,Table5[],19,FALSE)</f>
        <v>#REF!</v>
      </c>
      <c r="AF280" s="26" t="e">
        <f t="shared" si="157"/>
        <v>#REF!</v>
      </c>
      <c r="AG280" s="27" t="e">
        <f>VLOOKUP(B280,Table5[],20,FALSE)</f>
        <v>#REF!</v>
      </c>
      <c r="AH280" s="27" t="e">
        <f>IF(AD280="",NA(),AE280+Form!$B$9*AG280/1.128)</f>
        <v>#REF!</v>
      </c>
      <c r="AI280" s="27" t="e">
        <f>IF(AD280="",NA(),AE280-Form!$B$9*AG280/1.128)</f>
        <v>#REF!</v>
      </c>
      <c r="AJ280" s="27" t="e">
        <f t="shared" si="158"/>
        <v>#REF!</v>
      </c>
      <c r="AK280" s="26" t="e">
        <f t="shared" si="159"/>
        <v>#REF!</v>
      </c>
      <c r="AL280" s="26" t="e">
        <f t="shared" si="160"/>
        <v>#REF!</v>
      </c>
      <c r="AM280" s="28" t="e">
        <f>IF(Form!#REF!="","",Form!#REF!)</f>
        <v>#REF!</v>
      </c>
      <c r="AN280" s="27" t="e">
        <f>VLOOKUP(B280,Table5[],24,FALSE)</f>
        <v>#REF!</v>
      </c>
      <c r="AO280" s="26" t="e">
        <f t="shared" si="161"/>
        <v>#REF!</v>
      </c>
      <c r="AP280" s="27" t="e">
        <f>VLOOKUP(B280,Table5[],25,FALSE)</f>
        <v>#REF!</v>
      </c>
      <c r="AQ280" s="27" t="e">
        <f>IF(AM280="",NA(),AN280+Form!$B$9*AP280/1.128)</f>
        <v>#REF!</v>
      </c>
      <c r="AR280" s="27" t="e">
        <f>IF(AM280="",NA(),AN280-Form!$B$9*AP280/1.128)</f>
        <v>#REF!</v>
      </c>
      <c r="AS280" s="27" t="e">
        <f t="shared" si="162"/>
        <v>#REF!</v>
      </c>
      <c r="AT280" s="26" t="e">
        <f t="shared" si="163"/>
        <v>#REF!</v>
      </c>
      <c r="AU280" s="27" t="e">
        <f>VLOOKUP(B280,Table5[],2,FALSE)</f>
        <v>#REF!</v>
      </c>
      <c r="AV280" s="27" t="e">
        <f>VLOOKUP(B280,Table5[],3,FALSE)</f>
        <v>#REF!</v>
      </c>
      <c r="AW280" s="29" t="e">
        <f>IF(Form!#REF!="","",Form!#REF!)</f>
        <v>#REF!</v>
      </c>
    </row>
    <row r="281" spans="1:49">
      <c r="A281" s="26" t="e">
        <f>IF(Form!#REF!="","",Form!#REF!)</f>
        <v>#REF!</v>
      </c>
      <c r="B281" s="26" t="e">
        <f>IF(Form!#REF!="","",Form!#REF!)</f>
        <v>#REF!</v>
      </c>
      <c r="C281" s="26" t="e">
        <f>IF(Form!#REF!="","",Form!#REF!)</f>
        <v>#REF!</v>
      </c>
      <c r="D281" s="27" t="e">
        <f>VLOOKUP(B281,Table5[],4,FALSE)</f>
        <v>#REF!</v>
      </c>
      <c r="E281" s="26" t="e">
        <f t="shared" si="145"/>
        <v>#REF!</v>
      </c>
      <c r="F281" s="27" t="e">
        <f>VLOOKUP(B281,Table5[],5,FALSE)</f>
        <v>#REF!</v>
      </c>
      <c r="G281" s="27" t="e">
        <f>IF(C281="",NA(),D281+Form!$B$9*F281/1.128)</f>
        <v>#REF!</v>
      </c>
      <c r="H281" s="27" t="e">
        <f>IF(C281="",NA(),D281-Form!$B$9*F281/1.128)</f>
        <v>#REF!</v>
      </c>
      <c r="I281" s="27" t="e">
        <f t="shared" si="146"/>
        <v>#REF!</v>
      </c>
      <c r="J281" s="26" t="e">
        <f t="shared" si="147"/>
        <v>#REF!</v>
      </c>
      <c r="K281" s="26" t="e">
        <f t="shared" si="148"/>
        <v>#REF!</v>
      </c>
      <c r="L281" s="28" t="e">
        <f>IF(Form!#REF!="","",Form!#REF!)</f>
        <v>#REF!</v>
      </c>
      <c r="M281" s="27" t="e">
        <f>VLOOKUP(B281,Table5[],9,FALSE)</f>
        <v>#REF!</v>
      </c>
      <c r="N281" s="26" t="e">
        <f t="shared" si="149"/>
        <v>#REF!</v>
      </c>
      <c r="O281" s="27" t="e">
        <f>VLOOKUP(B281,Table5[],10,FALSE)</f>
        <v>#REF!</v>
      </c>
      <c r="P281" s="27" t="e">
        <f>IF(L281="",NA(),M281+Form!$B$9*O281/1.128)</f>
        <v>#REF!</v>
      </c>
      <c r="Q281" s="27" t="e">
        <f>IF(L281="",NA(),M281-Form!$B$9*O281/1.128)</f>
        <v>#REF!</v>
      </c>
      <c r="R281" s="27" t="e">
        <f t="shared" si="150"/>
        <v>#REF!</v>
      </c>
      <c r="S281" s="26" t="e">
        <f t="shared" si="151"/>
        <v>#REF!</v>
      </c>
      <c r="T281" s="26" t="e">
        <f t="shared" si="152"/>
        <v>#REF!</v>
      </c>
      <c r="U281" s="28" t="e">
        <f>IF(Form!#REF!="","",Form!#REF!)</f>
        <v>#REF!</v>
      </c>
      <c r="V281" s="27" t="e">
        <f>VLOOKUP(B281,Table5[],14,FALSE)</f>
        <v>#REF!</v>
      </c>
      <c r="W281" s="26" t="e">
        <f t="shared" si="153"/>
        <v>#REF!</v>
      </c>
      <c r="X281" s="27" t="e">
        <f>VLOOKUP(B281,Table5[],15,FALSE)</f>
        <v>#REF!</v>
      </c>
      <c r="Y281" s="27" t="e">
        <f>IF(U281="",NA(),V281+Form!$B$9*X281/1.128)</f>
        <v>#REF!</v>
      </c>
      <c r="Z281" s="27" t="e">
        <f>IF(U281="",NA(),V281-Form!$B$9*X281/1.128)</f>
        <v>#REF!</v>
      </c>
      <c r="AA281" s="27" t="e">
        <f t="shared" si="154"/>
        <v>#REF!</v>
      </c>
      <c r="AB281" s="26" t="e">
        <f t="shared" si="155"/>
        <v>#REF!</v>
      </c>
      <c r="AC281" s="26" t="e">
        <f t="shared" si="156"/>
        <v>#REF!</v>
      </c>
      <c r="AD281" s="28" t="e">
        <f>IF(Form!#REF!="","",Form!#REF!)</f>
        <v>#REF!</v>
      </c>
      <c r="AE281" s="27" t="e">
        <f>VLOOKUP(B281,Table5[],19,FALSE)</f>
        <v>#REF!</v>
      </c>
      <c r="AF281" s="26" t="e">
        <f t="shared" si="157"/>
        <v>#REF!</v>
      </c>
      <c r="AG281" s="27" t="e">
        <f>VLOOKUP(B281,Table5[],20,FALSE)</f>
        <v>#REF!</v>
      </c>
      <c r="AH281" s="27" t="e">
        <f>IF(AD281="",NA(),AE281+Form!$B$9*AG281/1.128)</f>
        <v>#REF!</v>
      </c>
      <c r="AI281" s="27" t="e">
        <f>IF(AD281="",NA(),AE281-Form!$B$9*AG281/1.128)</f>
        <v>#REF!</v>
      </c>
      <c r="AJ281" s="27" t="e">
        <f t="shared" si="158"/>
        <v>#REF!</v>
      </c>
      <c r="AK281" s="26" t="e">
        <f t="shared" si="159"/>
        <v>#REF!</v>
      </c>
      <c r="AL281" s="26" t="e">
        <f t="shared" si="160"/>
        <v>#REF!</v>
      </c>
      <c r="AM281" s="28" t="e">
        <f>IF(Form!#REF!="","",Form!#REF!)</f>
        <v>#REF!</v>
      </c>
      <c r="AN281" s="27" t="e">
        <f>VLOOKUP(B281,Table5[],24,FALSE)</f>
        <v>#REF!</v>
      </c>
      <c r="AO281" s="26" t="e">
        <f t="shared" si="161"/>
        <v>#REF!</v>
      </c>
      <c r="AP281" s="27" t="e">
        <f>VLOOKUP(B281,Table5[],25,FALSE)</f>
        <v>#REF!</v>
      </c>
      <c r="AQ281" s="27" t="e">
        <f>IF(AM281="",NA(),AN281+Form!$B$9*AP281/1.128)</f>
        <v>#REF!</v>
      </c>
      <c r="AR281" s="27" t="e">
        <f>IF(AM281="",NA(),AN281-Form!$B$9*AP281/1.128)</f>
        <v>#REF!</v>
      </c>
      <c r="AS281" s="27" t="e">
        <f t="shared" si="162"/>
        <v>#REF!</v>
      </c>
      <c r="AT281" s="26" t="e">
        <f t="shared" si="163"/>
        <v>#REF!</v>
      </c>
      <c r="AU281" s="27" t="e">
        <f>VLOOKUP(B281,Table5[],2,FALSE)</f>
        <v>#REF!</v>
      </c>
      <c r="AV281" s="27" t="e">
        <f>VLOOKUP(B281,Table5[],3,FALSE)</f>
        <v>#REF!</v>
      </c>
      <c r="AW281" s="29" t="e">
        <f>IF(Form!#REF!="","",Form!#REF!)</f>
        <v>#REF!</v>
      </c>
    </row>
    <row r="282" spans="1:49">
      <c r="A282" s="26" t="e">
        <f>IF(Form!#REF!="","",Form!#REF!)</f>
        <v>#REF!</v>
      </c>
      <c r="B282" s="26" t="e">
        <f>IF(Form!#REF!="","",Form!#REF!)</f>
        <v>#REF!</v>
      </c>
      <c r="C282" s="26" t="e">
        <f>IF(Form!#REF!="","",Form!#REF!)</f>
        <v>#REF!</v>
      </c>
      <c r="D282" s="27" t="e">
        <f>VLOOKUP(B282,Table5[],4,FALSE)</f>
        <v>#REF!</v>
      </c>
      <c r="E282" s="26" t="e">
        <f t="shared" si="145"/>
        <v>#REF!</v>
      </c>
      <c r="F282" s="27" t="e">
        <f>VLOOKUP(B282,Table5[],5,FALSE)</f>
        <v>#REF!</v>
      </c>
      <c r="G282" s="27" t="e">
        <f>IF(C282="",NA(),D282+Form!$B$9*F282/1.128)</f>
        <v>#REF!</v>
      </c>
      <c r="H282" s="27" t="e">
        <f>IF(C282="",NA(),D282-Form!$B$9*F282/1.128)</f>
        <v>#REF!</v>
      </c>
      <c r="I282" s="27" t="e">
        <f t="shared" si="146"/>
        <v>#REF!</v>
      </c>
      <c r="J282" s="26" t="e">
        <f t="shared" si="147"/>
        <v>#REF!</v>
      </c>
      <c r="K282" s="26" t="e">
        <f t="shared" si="148"/>
        <v>#REF!</v>
      </c>
      <c r="L282" s="28" t="e">
        <f>IF(Form!#REF!="","",Form!#REF!)</f>
        <v>#REF!</v>
      </c>
      <c r="M282" s="27" t="e">
        <f>VLOOKUP(B282,Table5[],9,FALSE)</f>
        <v>#REF!</v>
      </c>
      <c r="N282" s="26" t="e">
        <f t="shared" si="149"/>
        <v>#REF!</v>
      </c>
      <c r="O282" s="27" t="e">
        <f>VLOOKUP(B282,Table5[],10,FALSE)</f>
        <v>#REF!</v>
      </c>
      <c r="P282" s="27" t="e">
        <f>IF(L282="",NA(),M282+Form!$B$9*O282/1.128)</f>
        <v>#REF!</v>
      </c>
      <c r="Q282" s="27" t="e">
        <f>IF(L282="",NA(),M282-Form!$B$9*O282/1.128)</f>
        <v>#REF!</v>
      </c>
      <c r="R282" s="27" t="e">
        <f t="shared" si="150"/>
        <v>#REF!</v>
      </c>
      <c r="S282" s="26" t="e">
        <f t="shared" si="151"/>
        <v>#REF!</v>
      </c>
      <c r="T282" s="26" t="e">
        <f t="shared" si="152"/>
        <v>#REF!</v>
      </c>
      <c r="U282" s="28" t="e">
        <f>IF(Form!#REF!="","",Form!#REF!)</f>
        <v>#REF!</v>
      </c>
      <c r="V282" s="27" t="e">
        <f>VLOOKUP(B282,Table5[],14,FALSE)</f>
        <v>#REF!</v>
      </c>
      <c r="W282" s="26" t="e">
        <f t="shared" si="153"/>
        <v>#REF!</v>
      </c>
      <c r="X282" s="27" t="e">
        <f>VLOOKUP(B282,Table5[],15,FALSE)</f>
        <v>#REF!</v>
      </c>
      <c r="Y282" s="27" t="e">
        <f>IF(U282="",NA(),V282+Form!$B$9*X282/1.128)</f>
        <v>#REF!</v>
      </c>
      <c r="Z282" s="27" t="e">
        <f>IF(U282="",NA(),V282-Form!$B$9*X282/1.128)</f>
        <v>#REF!</v>
      </c>
      <c r="AA282" s="27" t="e">
        <f t="shared" si="154"/>
        <v>#REF!</v>
      </c>
      <c r="AB282" s="26" t="e">
        <f t="shared" si="155"/>
        <v>#REF!</v>
      </c>
      <c r="AC282" s="26" t="e">
        <f t="shared" si="156"/>
        <v>#REF!</v>
      </c>
      <c r="AD282" s="28" t="e">
        <f>IF(Form!#REF!="","",Form!#REF!)</f>
        <v>#REF!</v>
      </c>
      <c r="AE282" s="27" t="e">
        <f>VLOOKUP(B282,Table5[],19,FALSE)</f>
        <v>#REF!</v>
      </c>
      <c r="AF282" s="26" t="e">
        <f t="shared" si="157"/>
        <v>#REF!</v>
      </c>
      <c r="AG282" s="27" t="e">
        <f>VLOOKUP(B282,Table5[],20,FALSE)</f>
        <v>#REF!</v>
      </c>
      <c r="AH282" s="27" t="e">
        <f>IF(AD282="",NA(),AE282+Form!$B$9*AG282/1.128)</f>
        <v>#REF!</v>
      </c>
      <c r="AI282" s="27" t="e">
        <f>IF(AD282="",NA(),AE282-Form!$B$9*AG282/1.128)</f>
        <v>#REF!</v>
      </c>
      <c r="AJ282" s="27" t="e">
        <f t="shared" si="158"/>
        <v>#REF!</v>
      </c>
      <c r="AK282" s="26" t="e">
        <f t="shared" si="159"/>
        <v>#REF!</v>
      </c>
      <c r="AL282" s="26" t="e">
        <f t="shared" si="160"/>
        <v>#REF!</v>
      </c>
      <c r="AM282" s="28" t="e">
        <f>IF(Form!#REF!="","",Form!#REF!)</f>
        <v>#REF!</v>
      </c>
      <c r="AN282" s="27" t="e">
        <f>VLOOKUP(B282,Table5[],24,FALSE)</f>
        <v>#REF!</v>
      </c>
      <c r="AO282" s="26" t="e">
        <f t="shared" si="161"/>
        <v>#REF!</v>
      </c>
      <c r="AP282" s="27" t="e">
        <f>VLOOKUP(B282,Table5[],25,FALSE)</f>
        <v>#REF!</v>
      </c>
      <c r="AQ282" s="27" t="e">
        <f>IF(AM282="",NA(),AN282+Form!$B$9*AP282/1.128)</f>
        <v>#REF!</v>
      </c>
      <c r="AR282" s="27" t="e">
        <f>IF(AM282="",NA(),AN282-Form!$B$9*AP282/1.128)</f>
        <v>#REF!</v>
      </c>
      <c r="AS282" s="27" t="e">
        <f t="shared" si="162"/>
        <v>#REF!</v>
      </c>
      <c r="AT282" s="26" t="e">
        <f t="shared" si="163"/>
        <v>#REF!</v>
      </c>
      <c r="AU282" s="27" t="e">
        <f>VLOOKUP(B282,Table5[],2,FALSE)</f>
        <v>#REF!</v>
      </c>
      <c r="AV282" s="27" t="e">
        <f>VLOOKUP(B282,Table5[],3,FALSE)</f>
        <v>#REF!</v>
      </c>
      <c r="AW282" s="29" t="e">
        <f>IF(Form!#REF!="","",Form!#REF!)</f>
        <v>#REF!</v>
      </c>
    </row>
    <row r="283" spans="1:49">
      <c r="A283" s="26" t="e">
        <f>IF(Form!#REF!="","",Form!#REF!)</f>
        <v>#REF!</v>
      </c>
      <c r="B283" s="26" t="e">
        <f>IF(Form!#REF!="","",Form!#REF!)</f>
        <v>#REF!</v>
      </c>
      <c r="C283" s="26" t="e">
        <f>IF(Form!#REF!="","",Form!#REF!)</f>
        <v>#REF!</v>
      </c>
      <c r="D283" s="27" t="e">
        <f>VLOOKUP(B283,Table5[],4,FALSE)</f>
        <v>#REF!</v>
      </c>
      <c r="E283" s="26" t="e">
        <f t="shared" si="145"/>
        <v>#REF!</v>
      </c>
      <c r="F283" s="27" t="e">
        <f>VLOOKUP(B283,Table5[],5,FALSE)</f>
        <v>#REF!</v>
      </c>
      <c r="G283" s="27" t="e">
        <f>IF(C283="",NA(),D283+Form!$B$9*F283/1.128)</f>
        <v>#REF!</v>
      </c>
      <c r="H283" s="27" t="e">
        <f>IF(C283="",NA(),D283-Form!$B$9*F283/1.128)</f>
        <v>#REF!</v>
      </c>
      <c r="I283" s="27" t="e">
        <f t="shared" si="146"/>
        <v>#REF!</v>
      </c>
      <c r="J283" s="26" t="e">
        <f t="shared" si="147"/>
        <v>#REF!</v>
      </c>
      <c r="K283" s="26" t="e">
        <f t="shared" si="148"/>
        <v>#REF!</v>
      </c>
      <c r="L283" s="28" t="e">
        <f>IF(Form!#REF!="","",Form!#REF!)</f>
        <v>#REF!</v>
      </c>
      <c r="M283" s="27" t="e">
        <f>VLOOKUP(B283,Table5[],9,FALSE)</f>
        <v>#REF!</v>
      </c>
      <c r="N283" s="26" t="e">
        <f t="shared" si="149"/>
        <v>#REF!</v>
      </c>
      <c r="O283" s="27" t="e">
        <f>VLOOKUP(B283,Table5[],10,FALSE)</f>
        <v>#REF!</v>
      </c>
      <c r="P283" s="27" t="e">
        <f>IF(L283="",NA(),M283+Form!$B$9*O283/1.128)</f>
        <v>#REF!</v>
      </c>
      <c r="Q283" s="27" t="e">
        <f>IF(L283="",NA(),M283-Form!$B$9*O283/1.128)</f>
        <v>#REF!</v>
      </c>
      <c r="R283" s="27" t="e">
        <f t="shared" si="150"/>
        <v>#REF!</v>
      </c>
      <c r="S283" s="26" t="e">
        <f t="shared" si="151"/>
        <v>#REF!</v>
      </c>
      <c r="T283" s="26" t="e">
        <f t="shared" si="152"/>
        <v>#REF!</v>
      </c>
      <c r="U283" s="28" t="e">
        <f>IF(Form!#REF!="","",Form!#REF!)</f>
        <v>#REF!</v>
      </c>
      <c r="V283" s="27" t="e">
        <f>VLOOKUP(B283,Table5[],14,FALSE)</f>
        <v>#REF!</v>
      </c>
      <c r="W283" s="26" t="e">
        <f t="shared" si="153"/>
        <v>#REF!</v>
      </c>
      <c r="X283" s="27" t="e">
        <f>VLOOKUP(B283,Table5[],15,FALSE)</f>
        <v>#REF!</v>
      </c>
      <c r="Y283" s="27" t="e">
        <f>IF(U283="",NA(),V283+Form!$B$9*X283/1.128)</f>
        <v>#REF!</v>
      </c>
      <c r="Z283" s="27" t="e">
        <f>IF(U283="",NA(),V283-Form!$B$9*X283/1.128)</f>
        <v>#REF!</v>
      </c>
      <c r="AA283" s="27" t="e">
        <f t="shared" si="154"/>
        <v>#REF!</v>
      </c>
      <c r="AB283" s="26" t="e">
        <f t="shared" si="155"/>
        <v>#REF!</v>
      </c>
      <c r="AC283" s="26" t="e">
        <f t="shared" si="156"/>
        <v>#REF!</v>
      </c>
      <c r="AD283" s="28" t="e">
        <f>IF(Form!#REF!="","",Form!#REF!)</f>
        <v>#REF!</v>
      </c>
      <c r="AE283" s="27" t="e">
        <f>VLOOKUP(B283,Table5[],19,FALSE)</f>
        <v>#REF!</v>
      </c>
      <c r="AF283" s="26" t="e">
        <f t="shared" si="157"/>
        <v>#REF!</v>
      </c>
      <c r="AG283" s="27" t="e">
        <f>VLOOKUP(B283,Table5[],20,FALSE)</f>
        <v>#REF!</v>
      </c>
      <c r="AH283" s="27" t="e">
        <f>IF(AD283="",NA(),AE283+Form!$B$9*AG283/1.128)</f>
        <v>#REF!</v>
      </c>
      <c r="AI283" s="27" t="e">
        <f>IF(AD283="",NA(),AE283-Form!$B$9*AG283/1.128)</f>
        <v>#REF!</v>
      </c>
      <c r="AJ283" s="27" t="e">
        <f t="shared" si="158"/>
        <v>#REF!</v>
      </c>
      <c r="AK283" s="26" t="e">
        <f t="shared" si="159"/>
        <v>#REF!</v>
      </c>
      <c r="AL283" s="26" t="e">
        <f t="shared" si="160"/>
        <v>#REF!</v>
      </c>
      <c r="AM283" s="28" t="e">
        <f>IF(Form!#REF!="","",Form!#REF!)</f>
        <v>#REF!</v>
      </c>
      <c r="AN283" s="27" t="e">
        <f>VLOOKUP(B283,Table5[],24,FALSE)</f>
        <v>#REF!</v>
      </c>
      <c r="AO283" s="26" t="e">
        <f t="shared" si="161"/>
        <v>#REF!</v>
      </c>
      <c r="AP283" s="27" t="e">
        <f>VLOOKUP(B283,Table5[],25,FALSE)</f>
        <v>#REF!</v>
      </c>
      <c r="AQ283" s="27" t="e">
        <f>IF(AM283="",NA(),AN283+Form!$B$9*AP283/1.128)</f>
        <v>#REF!</v>
      </c>
      <c r="AR283" s="27" t="e">
        <f>IF(AM283="",NA(),AN283-Form!$B$9*AP283/1.128)</f>
        <v>#REF!</v>
      </c>
      <c r="AS283" s="27" t="e">
        <f t="shared" si="162"/>
        <v>#REF!</v>
      </c>
      <c r="AT283" s="26" t="e">
        <f t="shared" si="163"/>
        <v>#REF!</v>
      </c>
      <c r="AU283" s="27" t="e">
        <f>VLOOKUP(B283,Table5[],2,FALSE)</f>
        <v>#REF!</v>
      </c>
      <c r="AV283" s="27" t="e">
        <f>VLOOKUP(B283,Table5[],3,FALSE)</f>
        <v>#REF!</v>
      </c>
      <c r="AW283" s="29" t="e">
        <f>IF(Form!#REF!="","",Form!#REF!)</f>
        <v>#REF!</v>
      </c>
    </row>
    <row r="284" spans="1:49">
      <c r="A284" s="26" t="e">
        <f>IF(Form!#REF!="","",Form!#REF!)</f>
        <v>#REF!</v>
      </c>
      <c r="B284" s="26" t="e">
        <f>IF(Form!#REF!="","",Form!#REF!)</f>
        <v>#REF!</v>
      </c>
      <c r="C284" s="26" t="e">
        <f>IF(Form!#REF!="","",Form!#REF!)</f>
        <v>#REF!</v>
      </c>
      <c r="D284" s="27" t="e">
        <f>VLOOKUP(B284,Table5[],4,FALSE)</f>
        <v>#REF!</v>
      </c>
      <c r="E284" s="26" t="e">
        <f t="shared" si="145"/>
        <v>#REF!</v>
      </c>
      <c r="F284" s="27" t="e">
        <f>VLOOKUP(B284,Table5[],5,FALSE)</f>
        <v>#REF!</v>
      </c>
      <c r="G284" s="27" t="e">
        <f>IF(C284="",NA(),D284+Form!$B$9*F284/1.128)</f>
        <v>#REF!</v>
      </c>
      <c r="H284" s="27" t="e">
        <f>IF(C284="",NA(),D284-Form!$B$9*F284/1.128)</f>
        <v>#REF!</v>
      </c>
      <c r="I284" s="27" t="e">
        <f t="shared" si="146"/>
        <v>#REF!</v>
      </c>
      <c r="J284" s="26" t="e">
        <f t="shared" si="147"/>
        <v>#REF!</v>
      </c>
      <c r="K284" s="26" t="e">
        <f t="shared" si="148"/>
        <v>#REF!</v>
      </c>
      <c r="L284" s="28" t="e">
        <f>IF(Form!#REF!="","",Form!#REF!)</f>
        <v>#REF!</v>
      </c>
      <c r="M284" s="27" t="e">
        <f>VLOOKUP(B284,Table5[],9,FALSE)</f>
        <v>#REF!</v>
      </c>
      <c r="N284" s="26" t="e">
        <f t="shared" si="149"/>
        <v>#REF!</v>
      </c>
      <c r="O284" s="27" t="e">
        <f>VLOOKUP(B284,Table5[],10,FALSE)</f>
        <v>#REF!</v>
      </c>
      <c r="P284" s="27" t="e">
        <f>IF(L284="",NA(),M284+Form!$B$9*O284/1.128)</f>
        <v>#REF!</v>
      </c>
      <c r="Q284" s="27" t="e">
        <f>IF(L284="",NA(),M284-Form!$B$9*O284/1.128)</f>
        <v>#REF!</v>
      </c>
      <c r="R284" s="27" t="e">
        <f t="shared" si="150"/>
        <v>#REF!</v>
      </c>
      <c r="S284" s="26" t="e">
        <f t="shared" si="151"/>
        <v>#REF!</v>
      </c>
      <c r="T284" s="26" t="e">
        <f t="shared" si="152"/>
        <v>#REF!</v>
      </c>
      <c r="U284" s="28" t="e">
        <f>IF(Form!#REF!="","",Form!#REF!)</f>
        <v>#REF!</v>
      </c>
      <c r="V284" s="27" t="e">
        <f>VLOOKUP(B284,Table5[],14,FALSE)</f>
        <v>#REF!</v>
      </c>
      <c r="W284" s="26" t="e">
        <f t="shared" si="153"/>
        <v>#REF!</v>
      </c>
      <c r="X284" s="27" t="e">
        <f>VLOOKUP(B284,Table5[],15,FALSE)</f>
        <v>#REF!</v>
      </c>
      <c r="Y284" s="27" t="e">
        <f>IF(U284="",NA(),V284+Form!$B$9*X284/1.128)</f>
        <v>#REF!</v>
      </c>
      <c r="Z284" s="27" t="e">
        <f>IF(U284="",NA(),V284-Form!$B$9*X284/1.128)</f>
        <v>#REF!</v>
      </c>
      <c r="AA284" s="27" t="e">
        <f t="shared" si="154"/>
        <v>#REF!</v>
      </c>
      <c r="AB284" s="26" t="e">
        <f t="shared" si="155"/>
        <v>#REF!</v>
      </c>
      <c r="AC284" s="26" t="e">
        <f t="shared" si="156"/>
        <v>#REF!</v>
      </c>
      <c r="AD284" s="28" t="e">
        <f>IF(Form!#REF!="","",Form!#REF!)</f>
        <v>#REF!</v>
      </c>
      <c r="AE284" s="27" t="e">
        <f>VLOOKUP(B284,Table5[],19,FALSE)</f>
        <v>#REF!</v>
      </c>
      <c r="AF284" s="26" t="e">
        <f t="shared" si="157"/>
        <v>#REF!</v>
      </c>
      <c r="AG284" s="27" t="e">
        <f>VLOOKUP(B284,Table5[],20,FALSE)</f>
        <v>#REF!</v>
      </c>
      <c r="AH284" s="27" t="e">
        <f>IF(AD284="",NA(),AE284+Form!$B$9*AG284/1.128)</f>
        <v>#REF!</v>
      </c>
      <c r="AI284" s="27" t="e">
        <f>IF(AD284="",NA(),AE284-Form!$B$9*AG284/1.128)</f>
        <v>#REF!</v>
      </c>
      <c r="AJ284" s="27" t="e">
        <f t="shared" si="158"/>
        <v>#REF!</v>
      </c>
      <c r="AK284" s="26" t="e">
        <f t="shared" si="159"/>
        <v>#REF!</v>
      </c>
      <c r="AL284" s="26" t="e">
        <f t="shared" si="160"/>
        <v>#REF!</v>
      </c>
      <c r="AM284" s="28" t="e">
        <f>IF(Form!#REF!="","",Form!#REF!)</f>
        <v>#REF!</v>
      </c>
      <c r="AN284" s="27" t="e">
        <f>VLOOKUP(B284,Table5[],24,FALSE)</f>
        <v>#REF!</v>
      </c>
      <c r="AO284" s="26" t="e">
        <f t="shared" si="161"/>
        <v>#REF!</v>
      </c>
      <c r="AP284" s="27" t="e">
        <f>VLOOKUP(B284,Table5[],25,FALSE)</f>
        <v>#REF!</v>
      </c>
      <c r="AQ284" s="27" t="e">
        <f>IF(AM284="",NA(),AN284+Form!$B$9*AP284/1.128)</f>
        <v>#REF!</v>
      </c>
      <c r="AR284" s="27" t="e">
        <f>IF(AM284="",NA(),AN284-Form!$B$9*AP284/1.128)</f>
        <v>#REF!</v>
      </c>
      <c r="AS284" s="27" t="e">
        <f t="shared" si="162"/>
        <v>#REF!</v>
      </c>
      <c r="AT284" s="26" t="e">
        <f t="shared" si="163"/>
        <v>#REF!</v>
      </c>
      <c r="AU284" s="27" t="e">
        <f>VLOOKUP(B284,Table5[],2,FALSE)</f>
        <v>#REF!</v>
      </c>
      <c r="AV284" s="27" t="e">
        <f>VLOOKUP(B284,Table5[],3,FALSE)</f>
        <v>#REF!</v>
      </c>
      <c r="AW284" s="29" t="e">
        <f>IF(Form!#REF!="","",Form!#REF!)</f>
        <v>#REF!</v>
      </c>
    </row>
    <row r="285" spans="1:49">
      <c r="A285" s="26" t="e">
        <f>IF(Form!#REF!="","",Form!#REF!)</f>
        <v>#REF!</v>
      </c>
      <c r="B285" s="26" t="e">
        <f>IF(Form!#REF!="","",Form!#REF!)</f>
        <v>#REF!</v>
      </c>
      <c r="C285" s="26" t="e">
        <f>IF(Form!#REF!="","",Form!#REF!)</f>
        <v>#REF!</v>
      </c>
      <c r="D285" s="27" t="e">
        <f>VLOOKUP(B285,Table5[],4,FALSE)</f>
        <v>#REF!</v>
      </c>
      <c r="E285" s="26" t="e">
        <f t="shared" si="145"/>
        <v>#REF!</v>
      </c>
      <c r="F285" s="27" t="e">
        <f>VLOOKUP(B285,Table5[],5,FALSE)</f>
        <v>#REF!</v>
      </c>
      <c r="G285" s="27" t="e">
        <f>IF(C285="",NA(),D285+Form!$B$9*F285/1.128)</f>
        <v>#REF!</v>
      </c>
      <c r="H285" s="27" t="e">
        <f>IF(C285="",NA(),D285-Form!$B$9*F285/1.128)</f>
        <v>#REF!</v>
      </c>
      <c r="I285" s="27" t="e">
        <f t="shared" si="146"/>
        <v>#REF!</v>
      </c>
      <c r="J285" s="26" t="e">
        <f t="shared" si="147"/>
        <v>#REF!</v>
      </c>
      <c r="K285" s="26" t="e">
        <f t="shared" si="148"/>
        <v>#REF!</v>
      </c>
      <c r="L285" s="28" t="e">
        <f>IF(Form!#REF!="","",Form!#REF!)</f>
        <v>#REF!</v>
      </c>
      <c r="M285" s="27" t="e">
        <f>VLOOKUP(B285,Table5[],9,FALSE)</f>
        <v>#REF!</v>
      </c>
      <c r="N285" s="26" t="e">
        <f t="shared" si="149"/>
        <v>#REF!</v>
      </c>
      <c r="O285" s="27" t="e">
        <f>VLOOKUP(B285,Table5[],10,FALSE)</f>
        <v>#REF!</v>
      </c>
      <c r="P285" s="27" t="e">
        <f>IF(L285="",NA(),M285+Form!$B$9*O285/1.128)</f>
        <v>#REF!</v>
      </c>
      <c r="Q285" s="27" t="e">
        <f>IF(L285="",NA(),M285-Form!$B$9*O285/1.128)</f>
        <v>#REF!</v>
      </c>
      <c r="R285" s="27" t="e">
        <f t="shared" si="150"/>
        <v>#REF!</v>
      </c>
      <c r="S285" s="26" t="e">
        <f t="shared" si="151"/>
        <v>#REF!</v>
      </c>
      <c r="T285" s="26" t="e">
        <f t="shared" si="152"/>
        <v>#REF!</v>
      </c>
      <c r="U285" s="28" t="e">
        <f>IF(Form!#REF!="","",Form!#REF!)</f>
        <v>#REF!</v>
      </c>
      <c r="V285" s="27" t="e">
        <f>VLOOKUP(B285,Table5[],14,FALSE)</f>
        <v>#REF!</v>
      </c>
      <c r="W285" s="26" t="e">
        <f t="shared" si="153"/>
        <v>#REF!</v>
      </c>
      <c r="X285" s="27" t="e">
        <f>VLOOKUP(B285,Table5[],15,FALSE)</f>
        <v>#REF!</v>
      </c>
      <c r="Y285" s="27" t="e">
        <f>IF(U285="",NA(),V285+Form!$B$9*X285/1.128)</f>
        <v>#REF!</v>
      </c>
      <c r="Z285" s="27" t="e">
        <f>IF(U285="",NA(),V285-Form!$B$9*X285/1.128)</f>
        <v>#REF!</v>
      </c>
      <c r="AA285" s="27" t="e">
        <f t="shared" si="154"/>
        <v>#REF!</v>
      </c>
      <c r="AB285" s="26" t="e">
        <f t="shared" si="155"/>
        <v>#REF!</v>
      </c>
      <c r="AC285" s="26" t="e">
        <f t="shared" si="156"/>
        <v>#REF!</v>
      </c>
      <c r="AD285" s="28" t="e">
        <f>IF(Form!#REF!="","",Form!#REF!)</f>
        <v>#REF!</v>
      </c>
      <c r="AE285" s="27" t="e">
        <f>VLOOKUP(B285,Table5[],19,FALSE)</f>
        <v>#REF!</v>
      </c>
      <c r="AF285" s="26" t="e">
        <f t="shared" si="157"/>
        <v>#REF!</v>
      </c>
      <c r="AG285" s="27" t="e">
        <f>VLOOKUP(B285,Table5[],20,FALSE)</f>
        <v>#REF!</v>
      </c>
      <c r="AH285" s="27" t="e">
        <f>IF(AD285="",NA(),AE285+Form!$B$9*AG285/1.128)</f>
        <v>#REF!</v>
      </c>
      <c r="AI285" s="27" t="e">
        <f>IF(AD285="",NA(),AE285-Form!$B$9*AG285/1.128)</f>
        <v>#REF!</v>
      </c>
      <c r="AJ285" s="27" t="e">
        <f t="shared" si="158"/>
        <v>#REF!</v>
      </c>
      <c r="AK285" s="26" t="e">
        <f t="shared" si="159"/>
        <v>#REF!</v>
      </c>
      <c r="AL285" s="26" t="e">
        <f t="shared" si="160"/>
        <v>#REF!</v>
      </c>
      <c r="AM285" s="28" t="e">
        <f>IF(Form!#REF!="","",Form!#REF!)</f>
        <v>#REF!</v>
      </c>
      <c r="AN285" s="27" t="e">
        <f>VLOOKUP(B285,Table5[],24,FALSE)</f>
        <v>#REF!</v>
      </c>
      <c r="AO285" s="26" t="e">
        <f t="shared" si="161"/>
        <v>#REF!</v>
      </c>
      <c r="AP285" s="27" t="e">
        <f>VLOOKUP(B285,Table5[],25,FALSE)</f>
        <v>#REF!</v>
      </c>
      <c r="AQ285" s="27" t="e">
        <f>IF(AM285="",NA(),AN285+Form!$B$9*AP285/1.128)</f>
        <v>#REF!</v>
      </c>
      <c r="AR285" s="27" t="e">
        <f>IF(AM285="",NA(),AN285-Form!$B$9*AP285/1.128)</f>
        <v>#REF!</v>
      </c>
      <c r="AS285" s="27" t="e">
        <f t="shared" si="162"/>
        <v>#REF!</v>
      </c>
      <c r="AT285" s="26" t="e">
        <f t="shared" si="163"/>
        <v>#REF!</v>
      </c>
      <c r="AU285" s="27" t="e">
        <f>VLOOKUP(B285,Table5[],2,FALSE)</f>
        <v>#REF!</v>
      </c>
      <c r="AV285" s="27" t="e">
        <f>VLOOKUP(B285,Table5[],3,FALSE)</f>
        <v>#REF!</v>
      </c>
      <c r="AW285" s="29" t="e">
        <f>IF(Form!#REF!="","",Form!#REF!)</f>
        <v>#REF!</v>
      </c>
    </row>
    <row r="286" spans="1:49">
      <c r="A286" s="26" t="e">
        <f>IF(Form!#REF!="","",Form!#REF!)</f>
        <v>#REF!</v>
      </c>
      <c r="B286" s="26" t="e">
        <f>IF(Form!#REF!="","",Form!#REF!)</f>
        <v>#REF!</v>
      </c>
      <c r="C286" s="26" t="e">
        <f>IF(Form!#REF!="","",Form!#REF!)</f>
        <v>#REF!</v>
      </c>
      <c r="D286" s="27" t="e">
        <f>VLOOKUP(B286,Table5[],4,FALSE)</f>
        <v>#REF!</v>
      </c>
      <c r="E286" s="26" t="e">
        <f t="shared" si="145"/>
        <v>#REF!</v>
      </c>
      <c r="F286" s="27" t="e">
        <f>VLOOKUP(B286,Table5[],5,FALSE)</f>
        <v>#REF!</v>
      </c>
      <c r="G286" s="27" t="e">
        <f>IF(C286="",NA(),D286+Form!$B$9*F286/1.128)</f>
        <v>#REF!</v>
      </c>
      <c r="H286" s="27" t="e">
        <f>IF(C286="",NA(),D286-Form!$B$9*F286/1.128)</f>
        <v>#REF!</v>
      </c>
      <c r="I286" s="27" t="e">
        <f t="shared" si="146"/>
        <v>#REF!</v>
      </c>
      <c r="J286" s="26" t="e">
        <f t="shared" si="147"/>
        <v>#REF!</v>
      </c>
      <c r="K286" s="26" t="e">
        <f t="shared" si="148"/>
        <v>#REF!</v>
      </c>
      <c r="L286" s="28" t="e">
        <f>IF(Form!#REF!="","",Form!#REF!)</f>
        <v>#REF!</v>
      </c>
      <c r="M286" s="27" t="e">
        <f>VLOOKUP(B286,Table5[],9,FALSE)</f>
        <v>#REF!</v>
      </c>
      <c r="N286" s="26" t="e">
        <f t="shared" si="149"/>
        <v>#REF!</v>
      </c>
      <c r="O286" s="27" t="e">
        <f>VLOOKUP(B286,Table5[],10,FALSE)</f>
        <v>#REF!</v>
      </c>
      <c r="P286" s="27" t="e">
        <f>IF(L286="",NA(),M286+Form!$B$9*O286/1.128)</f>
        <v>#REF!</v>
      </c>
      <c r="Q286" s="27" t="e">
        <f>IF(L286="",NA(),M286-Form!$B$9*O286/1.128)</f>
        <v>#REF!</v>
      </c>
      <c r="R286" s="27" t="e">
        <f t="shared" si="150"/>
        <v>#REF!</v>
      </c>
      <c r="S286" s="26" t="e">
        <f t="shared" si="151"/>
        <v>#REF!</v>
      </c>
      <c r="T286" s="26" t="e">
        <f t="shared" si="152"/>
        <v>#REF!</v>
      </c>
      <c r="U286" s="28" t="e">
        <f>IF(Form!#REF!="","",Form!#REF!)</f>
        <v>#REF!</v>
      </c>
      <c r="V286" s="27" t="e">
        <f>VLOOKUP(B286,Table5[],14,FALSE)</f>
        <v>#REF!</v>
      </c>
      <c r="W286" s="26" t="e">
        <f t="shared" si="153"/>
        <v>#REF!</v>
      </c>
      <c r="X286" s="27" t="e">
        <f>VLOOKUP(B286,Table5[],15,FALSE)</f>
        <v>#REF!</v>
      </c>
      <c r="Y286" s="27" t="e">
        <f>IF(U286="",NA(),V286+Form!$B$9*X286/1.128)</f>
        <v>#REF!</v>
      </c>
      <c r="Z286" s="27" t="e">
        <f>IF(U286="",NA(),V286-Form!$B$9*X286/1.128)</f>
        <v>#REF!</v>
      </c>
      <c r="AA286" s="27" t="e">
        <f t="shared" si="154"/>
        <v>#REF!</v>
      </c>
      <c r="AB286" s="26" t="e">
        <f t="shared" si="155"/>
        <v>#REF!</v>
      </c>
      <c r="AC286" s="26" t="e">
        <f t="shared" si="156"/>
        <v>#REF!</v>
      </c>
      <c r="AD286" s="28" t="e">
        <f>IF(Form!#REF!="","",Form!#REF!)</f>
        <v>#REF!</v>
      </c>
      <c r="AE286" s="27" t="e">
        <f>VLOOKUP(B286,Table5[],19,FALSE)</f>
        <v>#REF!</v>
      </c>
      <c r="AF286" s="26" t="e">
        <f t="shared" si="157"/>
        <v>#REF!</v>
      </c>
      <c r="AG286" s="27" t="e">
        <f>VLOOKUP(B286,Table5[],20,FALSE)</f>
        <v>#REF!</v>
      </c>
      <c r="AH286" s="27" t="e">
        <f>IF(AD286="",NA(),AE286+Form!$B$9*AG286/1.128)</f>
        <v>#REF!</v>
      </c>
      <c r="AI286" s="27" t="e">
        <f>IF(AD286="",NA(),AE286-Form!$B$9*AG286/1.128)</f>
        <v>#REF!</v>
      </c>
      <c r="AJ286" s="27" t="e">
        <f t="shared" si="158"/>
        <v>#REF!</v>
      </c>
      <c r="AK286" s="26" t="e">
        <f t="shared" si="159"/>
        <v>#REF!</v>
      </c>
      <c r="AL286" s="26" t="e">
        <f t="shared" si="160"/>
        <v>#REF!</v>
      </c>
      <c r="AM286" s="28" t="e">
        <f>IF(Form!#REF!="","",Form!#REF!)</f>
        <v>#REF!</v>
      </c>
      <c r="AN286" s="27" t="e">
        <f>VLOOKUP(B286,Table5[],24,FALSE)</f>
        <v>#REF!</v>
      </c>
      <c r="AO286" s="26" t="e">
        <f t="shared" si="161"/>
        <v>#REF!</v>
      </c>
      <c r="AP286" s="27" t="e">
        <f>VLOOKUP(B286,Table5[],25,FALSE)</f>
        <v>#REF!</v>
      </c>
      <c r="AQ286" s="27" t="e">
        <f>IF(AM286="",NA(),AN286+Form!$B$9*AP286/1.128)</f>
        <v>#REF!</v>
      </c>
      <c r="AR286" s="27" t="e">
        <f>IF(AM286="",NA(),AN286-Form!$B$9*AP286/1.128)</f>
        <v>#REF!</v>
      </c>
      <c r="AS286" s="27" t="e">
        <f t="shared" si="162"/>
        <v>#REF!</v>
      </c>
      <c r="AT286" s="26" t="e">
        <f t="shared" si="163"/>
        <v>#REF!</v>
      </c>
      <c r="AU286" s="27" t="e">
        <f>VLOOKUP(B286,Table5[],2,FALSE)</f>
        <v>#REF!</v>
      </c>
      <c r="AV286" s="27" t="e">
        <f>VLOOKUP(B286,Table5[],3,FALSE)</f>
        <v>#REF!</v>
      </c>
      <c r="AW286" s="29" t="e">
        <f>IF(Form!#REF!="","",Form!#REF!)</f>
        <v>#REF!</v>
      </c>
    </row>
    <row r="287" spans="1:49">
      <c r="A287" s="26" t="e">
        <f>IF(Form!#REF!="","",Form!#REF!)</f>
        <v>#REF!</v>
      </c>
      <c r="B287" s="26" t="e">
        <f>IF(Form!#REF!="","",Form!#REF!)</f>
        <v>#REF!</v>
      </c>
      <c r="C287" s="26" t="e">
        <f>IF(Form!#REF!="","",Form!#REF!)</f>
        <v>#REF!</v>
      </c>
      <c r="D287" s="27" t="e">
        <f>VLOOKUP(B287,Table5[],4,FALSE)</f>
        <v>#REF!</v>
      </c>
      <c r="E287" s="26" t="e">
        <f t="shared" si="145"/>
        <v>#REF!</v>
      </c>
      <c r="F287" s="27" t="e">
        <f>VLOOKUP(B287,Table5[],5,FALSE)</f>
        <v>#REF!</v>
      </c>
      <c r="G287" s="27" t="e">
        <f>IF(C287="",NA(),D287+Form!$B$9*F287/1.128)</f>
        <v>#REF!</v>
      </c>
      <c r="H287" s="27" t="e">
        <f>IF(C287="",NA(),D287-Form!$B$9*F287/1.128)</f>
        <v>#REF!</v>
      </c>
      <c r="I287" s="27" t="e">
        <f t="shared" si="146"/>
        <v>#REF!</v>
      </c>
      <c r="J287" s="26" t="e">
        <f t="shared" si="147"/>
        <v>#REF!</v>
      </c>
      <c r="K287" s="26" t="e">
        <f t="shared" si="148"/>
        <v>#REF!</v>
      </c>
      <c r="L287" s="28" t="e">
        <f>IF(Form!#REF!="","",Form!#REF!)</f>
        <v>#REF!</v>
      </c>
      <c r="M287" s="27" t="e">
        <f>VLOOKUP(B287,Table5[],9,FALSE)</f>
        <v>#REF!</v>
      </c>
      <c r="N287" s="26" t="e">
        <f t="shared" si="149"/>
        <v>#REF!</v>
      </c>
      <c r="O287" s="27" t="e">
        <f>VLOOKUP(B287,Table5[],10,FALSE)</f>
        <v>#REF!</v>
      </c>
      <c r="P287" s="27" t="e">
        <f>IF(L287="",NA(),M287+Form!$B$9*O287/1.128)</f>
        <v>#REF!</v>
      </c>
      <c r="Q287" s="27" t="e">
        <f>IF(L287="",NA(),M287-Form!$B$9*O287/1.128)</f>
        <v>#REF!</v>
      </c>
      <c r="R287" s="27" t="e">
        <f t="shared" si="150"/>
        <v>#REF!</v>
      </c>
      <c r="S287" s="26" t="e">
        <f t="shared" si="151"/>
        <v>#REF!</v>
      </c>
      <c r="T287" s="26" t="e">
        <f t="shared" si="152"/>
        <v>#REF!</v>
      </c>
      <c r="U287" s="28" t="e">
        <f>IF(Form!#REF!="","",Form!#REF!)</f>
        <v>#REF!</v>
      </c>
      <c r="V287" s="27" t="e">
        <f>VLOOKUP(B287,Table5[],14,FALSE)</f>
        <v>#REF!</v>
      </c>
      <c r="W287" s="26" t="e">
        <f t="shared" si="153"/>
        <v>#REF!</v>
      </c>
      <c r="X287" s="27" t="e">
        <f>VLOOKUP(B287,Table5[],15,FALSE)</f>
        <v>#REF!</v>
      </c>
      <c r="Y287" s="27" t="e">
        <f>IF(U287="",NA(),V287+Form!$B$9*X287/1.128)</f>
        <v>#REF!</v>
      </c>
      <c r="Z287" s="27" t="e">
        <f>IF(U287="",NA(),V287-Form!$B$9*X287/1.128)</f>
        <v>#REF!</v>
      </c>
      <c r="AA287" s="27" t="e">
        <f t="shared" si="154"/>
        <v>#REF!</v>
      </c>
      <c r="AB287" s="26" t="e">
        <f t="shared" si="155"/>
        <v>#REF!</v>
      </c>
      <c r="AC287" s="26" t="e">
        <f t="shared" si="156"/>
        <v>#REF!</v>
      </c>
      <c r="AD287" s="28" t="e">
        <f>IF(Form!#REF!="","",Form!#REF!)</f>
        <v>#REF!</v>
      </c>
      <c r="AE287" s="27" t="e">
        <f>VLOOKUP(B287,Table5[],19,FALSE)</f>
        <v>#REF!</v>
      </c>
      <c r="AF287" s="26" t="e">
        <f t="shared" si="157"/>
        <v>#REF!</v>
      </c>
      <c r="AG287" s="27" t="e">
        <f>VLOOKUP(B287,Table5[],20,FALSE)</f>
        <v>#REF!</v>
      </c>
      <c r="AH287" s="27" t="e">
        <f>IF(AD287="",NA(),AE287+Form!$B$9*AG287/1.128)</f>
        <v>#REF!</v>
      </c>
      <c r="AI287" s="27" t="e">
        <f>IF(AD287="",NA(),AE287-Form!$B$9*AG287/1.128)</f>
        <v>#REF!</v>
      </c>
      <c r="AJ287" s="27" t="e">
        <f t="shared" si="158"/>
        <v>#REF!</v>
      </c>
      <c r="AK287" s="26" t="e">
        <f t="shared" si="159"/>
        <v>#REF!</v>
      </c>
      <c r="AL287" s="26" t="e">
        <f t="shared" si="160"/>
        <v>#REF!</v>
      </c>
      <c r="AM287" s="28" t="e">
        <f>IF(Form!#REF!="","",Form!#REF!)</f>
        <v>#REF!</v>
      </c>
      <c r="AN287" s="27" t="e">
        <f>VLOOKUP(B287,Table5[],24,FALSE)</f>
        <v>#REF!</v>
      </c>
      <c r="AO287" s="26" t="e">
        <f t="shared" si="161"/>
        <v>#REF!</v>
      </c>
      <c r="AP287" s="27" t="e">
        <f>VLOOKUP(B287,Table5[],25,FALSE)</f>
        <v>#REF!</v>
      </c>
      <c r="AQ287" s="27" t="e">
        <f>IF(AM287="",NA(),AN287+Form!$B$9*AP287/1.128)</f>
        <v>#REF!</v>
      </c>
      <c r="AR287" s="27" t="e">
        <f>IF(AM287="",NA(),AN287-Form!$B$9*AP287/1.128)</f>
        <v>#REF!</v>
      </c>
      <c r="AS287" s="27" t="e">
        <f t="shared" si="162"/>
        <v>#REF!</v>
      </c>
      <c r="AT287" s="26" t="e">
        <f t="shared" si="163"/>
        <v>#REF!</v>
      </c>
      <c r="AU287" s="27" t="e">
        <f>VLOOKUP(B287,Table5[],2,FALSE)</f>
        <v>#REF!</v>
      </c>
      <c r="AV287" s="27" t="e">
        <f>VLOOKUP(B287,Table5[],3,FALSE)</f>
        <v>#REF!</v>
      </c>
      <c r="AW287" s="29" t="e">
        <f>IF(Form!#REF!="","",Form!#REF!)</f>
        <v>#REF!</v>
      </c>
    </row>
    <row r="288" spans="1:49">
      <c r="A288" s="26" t="e">
        <f>IF(Form!#REF!="","",Form!#REF!)</f>
        <v>#REF!</v>
      </c>
      <c r="B288" s="26" t="e">
        <f>IF(Form!#REF!="","",Form!#REF!)</f>
        <v>#REF!</v>
      </c>
      <c r="C288" s="26" t="e">
        <f>IF(Form!#REF!="","",Form!#REF!)</f>
        <v>#REF!</v>
      </c>
      <c r="D288" s="27" t="e">
        <f>VLOOKUP(B288,Table5[],4,FALSE)</f>
        <v>#REF!</v>
      </c>
      <c r="E288" s="26" t="e">
        <f t="shared" si="145"/>
        <v>#REF!</v>
      </c>
      <c r="F288" s="27" t="e">
        <f>VLOOKUP(B288,Table5[],5,FALSE)</f>
        <v>#REF!</v>
      </c>
      <c r="G288" s="27" t="e">
        <f>IF(C288="",NA(),D288+Form!$B$9*F288/1.128)</f>
        <v>#REF!</v>
      </c>
      <c r="H288" s="27" t="e">
        <f>IF(C288="",NA(),D288-Form!$B$9*F288/1.128)</f>
        <v>#REF!</v>
      </c>
      <c r="I288" s="27" t="e">
        <f t="shared" si="146"/>
        <v>#REF!</v>
      </c>
      <c r="J288" s="26" t="e">
        <f t="shared" si="147"/>
        <v>#REF!</v>
      </c>
      <c r="K288" s="26" t="e">
        <f t="shared" si="148"/>
        <v>#REF!</v>
      </c>
      <c r="L288" s="28" t="e">
        <f>IF(Form!#REF!="","",Form!#REF!)</f>
        <v>#REF!</v>
      </c>
      <c r="M288" s="27" t="e">
        <f>VLOOKUP(B288,Table5[],9,FALSE)</f>
        <v>#REF!</v>
      </c>
      <c r="N288" s="26" t="e">
        <f t="shared" si="149"/>
        <v>#REF!</v>
      </c>
      <c r="O288" s="27" t="e">
        <f>VLOOKUP(B288,Table5[],10,FALSE)</f>
        <v>#REF!</v>
      </c>
      <c r="P288" s="27" t="e">
        <f>IF(L288="",NA(),M288+Form!$B$9*O288/1.128)</f>
        <v>#REF!</v>
      </c>
      <c r="Q288" s="27" t="e">
        <f>IF(L288="",NA(),M288-Form!$B$9*O288/1.128)</f>
        <v>#REF!</v>
      </c>
      <c r="R288" s="27" t="e">
        <f t="shared" si="150"/>
        <v>#REF!</v>
      </c>
      <c r="S288" s="26" t="e">
        <f t="shared" si="151"/>
        <v>#REF!</v>
      </c>
      <c r="T288" s="26" t="e">
        <f t="shared" si="152"/>
        <v>#REF!</v>
      </c>
      <c r="U288" s="28" t="e">
        <f>IF(Form!#REF!="","",Form!#REF!)</f>
        <v>#REF!</v>
      </c>
      <c r="V288" s="27" t="e">
        <f>VLOOKUP(B288,Table5[],14,FALSE)</f>
        <v>#REF!</v>
      </c>
      <c r="W288" s="26" t="e">
        <f t="shared" si="153"/>
        <v>#REF!</v>
      </c>
      <c r="X288" s="27" t="e">
        <f>VLOOKUP(B288,Table5[],15,FALSE)</f>
        <v>#REF!</v>
      </c>
      <c r="Y288" s="27" t="e">
        <f>IF(U288="",NA(),V288+Form!$B$9*X288/1.128)</f>
        <v>#REF!</v>
      </c>
      <c r="Z288" s="27" t="e">
        <f>IF(U288="",NA(),V288-Form!$B$9*X288/1.128)</f>
        <v>#REF!</v>
      </c>
      <c r="AA288" s="27" t="e">
        <f t="shared" si="154"/>
        <v>#REF!</v>
      </c>
      <c r="AB288" s="26" t="e">
        <f t="shared" si="155"/>
        <v>#REF!</v>
      </c>
      <c r="AC288" s="26" t="e">
        <f t="shared" si="156"/>
        <v>#REF!</v>
      </c>
      <c r="AD288" s="28" t="e">
        <f>IF(Form!#REF!="","",Form!#REF!)</f>
        <v>#REF!</v>
      </c>
      <c r="AE288" s="27" t="e">
        <f>VLOOKUP(B288,Table5[],19,FALSE)</f>
        <v>#REF!</v>
      </c>
      <c r="AF288" s="26" t="e">
        <f t="shared" si="157"/>
        <v>#REF!</v>
      </c>
      <c r="AG288" s="27" t="e">
        <f>VLOOKUP(B288,Table5[],20,FALSE)</f>
        <v>#REF!</v>
      </c>
      <c r="AH288" s="27" t="e">
        <f>IF(AD288="",NA(),AE288+Form!$B$9*AG288/1.128)</f>
        <v>#REF!</v>
      </c>
      <c r="AI288" s="27" t="e">
        <f>IF(AD288="",NA(),AE288-Form!$B$9*AG288/1.128)</f>
        <v>#REF!</v>
      </c>
      <c r="AJ288" s="27" t="e">
        <f t="shared" si="158"/>
        <v>#REF!</v>
      </c>
      <c r="AK288" s="26" t="e">
        <f t="shared" si="159"/>
        <v>#REF!</v>
      </c>
      <c r="AL288" s="26" t="e">
        <f t="shared" si="160"/>
        <v>#REF!</v>
      </c>
      <c r="AM288" s="28" t="e">
        <f>IF(Form!#REF!="","",Form!#REF!)</f>
        <v>#REF!</v>
      </c>
      <c r="AN288" s="27" t="e">
        <f>VLOOKUP(B288,Table5[],24,FALSE)</f>
        <v>#REF!</v>
      </c>
      <c r="AO288" s="26" t="e">
        <f t="shared" si="161"/>
        <v>#REF!</v>
      </c>
      <c r="AP288" s="27" t="e">
        <f>VLOOKUP(B288,Table5[],25,FALSE)</f>
        <v>#REF!</v>
      </c>
      <c r="AQ288" s="27" t="e">
        <f>IF(AM288="",NA(),AN288+Form!$B$9*AP288/1.128)</f>
        <v>#REF!</v>
      </c>
      <c r="AR288" s="27" t="e">
        <f>IF(AM288="",NA(),AN288-Form!$B$9*AP288/1.128)</f>
        <v>#REF!</v>
      </c>
      <c r="AS288" s="27" t="e">
        <f t="shared" si="162"/>
        <v>#REF!</v>
      </c>
      <c r="AT288" s="26" t="e">
        <f t="shared" si="163"/>
        <v>#REF!</v>
      </c>
      <c r="AU288" s="27" t="e">
        <f>VLOOKUP(B288,Table5[],2,FALSE)</f>
        <v>#REF!</v>
      </c>
      <c r="AV288" s="27" t="e">
        <f>VLOOKUP(B288,Table5[],3,FALSE)</f>
        <v>#REF!</v>
      </c>
      <c r="AW288" s="29" t="e">
        <f>IF(Form!#REF!="","",Form!#REF!)</f>
        <v>#REF!</v>
      </c>
    </row>
    <row r="289" spans="1:49">
      <c r="A289" s="26" t="e">
        <f>IF(Form!#REF!="","",Form!#REF!)</f>
        <v>#REF!</v>
      </c>
      <c r="B289" s="26" t="e">
        <f>IF(Form!#REF!="","",Form!#REF!)</f>
        <v>#REF!</v>
      </c>
      <c r="C289" s="26" t="e">
        <f>IF(Form!#REF!="","",Form!#REF!)</f>
        <v>#REF!</v>
      </c>
      <c r="D289" s="27" t="e">
        <f>VLOOKUP(B289,Table5[],4,FALSE)</f>
        <v>#REF!</v>
      </c>
      <c r="E289" s="26" t="e">
        <f t="shared" si="145"/>
        <v>#REF!</v>
      </c>
      <c r="F289" s="27" t="e">
        <f>VLOOKUP(B289,Table5[],5,FALSE)</f>
        <v>#REF!</v>
      </c>
      <c r="G289" s="27" t="e">
        <f>IF(C289="",NA(),D289+Form!$B$9*F289/1.128)</f>
        <v>#REF!</v>
      </c>
      <c r="H289" s="27" t="e">
        <f>IF(C289="",NA(),D289-Form!$B$9*F289/1.128)</f>
        <v>#REF!</v>
      </c>
      <c r="I289" s="27" t="e">
        <f t="shared" si="146"/>
        <v>#REF!</v>
      </c>
      <c r="J289" s="26" t="e">
        <f t="shared" si="147"/>
        <v>#REF!</v>
      </c>
      <c r="K289" s="26" t="e">
        <f t="shared" si="148"/>
        <v>#REF!</v>
      </c>
      <c r="L289" s="28" t="e">
        <f>IF(Form!#REF!="","",Form!#REF!)</f>
        <v>#REF!</v>
      </c>
      <c r="M289" s="27" t="e">
        <f>VLOOKUP(B289,Table5[],9,FALSE)</f>
        <v>#REF!</v>
      </c>
      <c r="N289" s="26" t="e">
        <f t="shared" si="149"/>
        <v>#REF!</v>
      </c>
      <c r="O289" s="27" t="e">
        <f>VLOOKUP(B289,Table5[],10,FALSE)</f>
        <v>#REF!</v>
      </c>
      <c r="P289" s="27" t="e">
        <f>IF(L289="",NA(),M289+Form!$B$9*O289/1.128)</f>
        <v>#REF!</v>
      </c>
      <c r="Q289" s="27" t="e">
        <f>IF(L289="",NA(),M289-Form!$B$9*O289/1.128)</f>
        <v>#REF!</v>
      </c>
      <c r="R289" s="27" t="e">
        <f t="shared" si="150"/>
        <v>#REF!</v>
      </c>
      <c r="S289" s="26" t="e">
        <f t="shared" si="151"/>
        <v>#REF!</v>
      </c>
      <c r="T289" s="26" t="e">
        <f t="shared" si="152"/>
        <v>#REF!</v>
      </c>
      <c r="U289" s="28" t="e">
        <f>IF(Form!#REF!="","",Form!#REF!)</f>
        <v>#REF!</v>
      </c>
      <c r="V289" s="27" t="e">
        <f>VLOOKUP(B289,Table5[],14,FALSE)</f>
        <v>#REF!</v>
      </c>
      <c r="W289" s="26" t="e">
        <f t="shared" si="153"/>
        <v>#REF!</v>
      </c>
      <c r="X289" s="27" t="e">
        <f>VLOOKUP(B289,Table5[],15,FALSE)</f>
        <v>#REF!</v>
      </c>
      <c r="Y289" s="27" t="e">
        <f>IF(U289="",NA(),V289+Form!$B$9*X289/1.128)</f>
        <v>#REF!</v>
      </c>
      <c r="Z289" s="27" t="e">
        <f>IF(U289="",NA(),V289-Form!$B$9*X289/1.128)</f>
        <v>#REF!</v>
      </c>
      <c r="AA289" s="27" t="e">
        <f t="shared" si="154"/>
        <v>#REF!</v>
      </c>
      <c r="AB289" s="26" t="e">
        <f t="shared" si="155"/>
        <v>#REF!</v>
      </c>
      <c r="AC289" s="26" t="e">
        <f t="shared" si="156"/>
        <v>#REF!</v>
      </c>
      <c r="AD289" s="28" t="e">
        <f>IF(Form!#REF!="","",Form!#REF!)</f>
        <v>#REF!</v>
      </c>
      <c r="AE289" s="27" t="e">
        <f>VLOOKUP(B289,Table5[],19,FALSE)</f>
        <v>#REF!</v>
      </c>
      <c r="AF289" s="26" t="e">
        <f t="shared" si="157"/>
        <v>#REF!</v>
      </c>
      <c r="AG289" s="27" t="e">
        <f>VLOOKUP(B289,Table5[],20,FALSE)</f>
        <v>#REF!</v>
      </c>
      <c r="AH289" s="27" t="e">
        <f>IF(AD289="",NA(),AE289+Form!$B$9*AG289/1.128)</f>
        <v>#REF!</v>
      </c>
      <c r="AI289" s="27" t="e">
        <f>IF(AD289="",NA(),AE289-Form!$B$9*AG289/1.128)</f>
        <v>#REF!</v>
      </c>
      <c r="AJ289" s="27" t="e">
        <f t="shared" si="158"/>
        <v>#REF!</v>
      </c>
      <c r="AK289" s="26" t="e">
        <f t="shared" si="159"/>
        <v>#REF!</v>
      </c>
      <c r="AL289" s="26" t="e">
        <f t="shared" si="160"/>
        <v>#REF!</v>
      </c>
      <c r="AM289" s="28" t="e">
        <f>IF(Form!#REF!="","",Form!#REF!)</f>
        <v>#REF!</v>
      </c>
      <c r="AN289" s="27" t="e">
        <f>VLOOKUP(B289,Table5[],24,FALSE)</f>
        <v>#REF!</v>
      </c>
      <c r="AO289" s="26" t="e">
        <f t="shared" si="161"/>
        <v>#REF!</v>
      </c>
      <c r="AP289" s="27" t="e">
        <f>VLOOKUP(B289,Table5[],25,FALSE)</f>
        <v>#REF!</v>
      </c>
      <c r="AQ289" s="27" t="e">
        <f>IF(AM289="",NA(),AN289+Form!$B$9*AP289/1.128)</f>
        <v>#REF!</v>
      </c>
      <c r="AR289" s="27" t="e">
        <f>IF(AM289="",NA(),AN289-Form!$B$9*AP289/1.128)</f>
        <v>#REF!</v>
      </c>
      <c r="AS289" s="27" t="e">
        <f t="shared" si="162"/>
        <v>#REF!</v>
      </c>
      <c r="AT289" s="26" t="e">
        <f t="shared" si="163"/>
        <v>#REF!</v>
      </c>
      <c r="AU289" s="27" t="e">
        <f>VLOOKUP(B289,Table5[],2,FALSE)</f>
        <v>#REF!</v>
      </c>
      <c r="AV289" s="27" t="e">
        <f>VLOOKUP(B289,Table5[],3,FALSE)</f>
        <v>#REF!</v>
      </c>
      <c r="AW289" s="29" t="e">
        <f>IF(Form!#REF!="","",Form!#REF!)</f>
        <v>#REF!</v>
      </c>
    </row>
    <row r="290" spans="1:49">
      <c r="A290" s="26" t="e">
        <f>IF(Form!#REF!="","",Form!#REF!)</f>
        <v>#REF!</v>
      </c>
      <c r="B290" s="26" t="e">
        <f>IF(Form!#REF!="","",Form!#REF!)</f>
        <v>#REF!</v>
      </c>
      <c r="C290" s="26" t="e">
        <f>IF(Form!#REF!="","",Form!#REF!)</f>
        <v>#REF!</v>
      </c>
      <c r="D290" s="27" t="e">
        <f>VLOOKUP(B290,Table5[],4,FALSE)</f>
        <v>#REF!</v>
      </c>
      <c r="E290" s="26" t="e">
        <f t="shared" si="145"/>
        <v>#REF!</v>
      </c>
      <c r="F290" s="27" t="e">
        <f>VLOOKUP(B290,Table5[],5,FALSE)</f>
        <v>#REF!</v>
      </c>
      <c r="G290" s="27" t="e">
        <f>IF(C290="",NA(),D290+Form!$B$9*F290/1.128)</f>
        <v>#REF!</v>
      </c>
      <c r="H290" s="27" t="e">
        <f>IF(C290="",NA(),D290-Form!$B$9*F290/1.128)</f>
        <v>#REF!</v>
      </c>
      <c r="I290" s="27" t="e">
        <f t="shared" si="146"/>
        <v>#REF!</v>
      </c>
      <c r="J290" s="26" t="e">
        <f t="shared" si="147"/>
        <v>#REF!</v>
      </c>
      <c r="K290" s="26" t="e">
        <f t="shared" si="148"/>
        <v>#REF!</v>
      </c>
      <c r="L290" s="28" t="e">
        <f>IF(Form!#REF!="","",Form!#REF!)</f>
        <v>#REF!</v>
      </c>
      <c r="M290" s="27" t="e">
        <f>VLOOKUP(B290,Table5[],9,FALSE)</f>
        <v>#REF!</v>
      </c>
      <c r="N290" s="26" t="e">
        <f t="shared" si="149"/>
        <v>#REF!</v>
      </c>
      <c r="O290" s="27" t="e">
        <f>VLOOKUP(B290,Table5[],10,FALSE)</f>
        <v>#REF!</v>
      </c>
      <c r="P290" s="27" t="e">
        <f>IF(L290="",NA(),M290+Form!$B$9*O290/1.128)</f>
        <v>#REF!</v>
      </c>
      <c r="Q290" s="27" t="e">
        <f>IF(L290="",NA(),M290-Form!$B$9*O290/1.128)</f>
        <v>#REF!</v>
      </c>
      <c r="R290" s="27" t="e">
        <f t="shared" si="150"/>
        <v>#REF!</v>
      </c>
      <c r="S290" s="26" t="e">
        <f t="shared" si="151"/>
        <v>#REF!</v>
      </c>
      <c r="T290" s="26" t="e">
        <f t="shared" si="152"/>
        <v>#REF!</v>
      </c>
      <c r="U290" s="28" t="e">
        <f>IF(Form!#REF!="","",Form!#REF!)</f>
        <v>#REF!</v>
      </c>
      <c r="V290" s="27" t="e">
        <f>VLOOKUP(B290,Table5[],14,FALSE)</f>
        <v>#REF!</v>
      </c>
      <c r="W290" s="26" t="e">
        <f t="shared" si="153"/>
        <v>#REF!</v>
      </c>
      <c r="X290" s="27" t="e">
        <f>VLOOKUP(B290,Table5[],15,FALSE)</f>
        <v>#REF!</v>
      </c>
      <c r="Y290" s="27" t="e">
        <f>IF(U290="",NA(),V290+Form!$B$9*X290/1.128)</f>
        <v>#REF!</v>
      </c>
      <c r="Z290" s="27" t="e">
        <f>IF(U290="",NA(),V290-Form!$B$9*X290/1.128)</f>
        <v>#REF!</v>
      </c>
      <c r="AA290" s="27" t="e">
        <f t="shared" si="154"/>
        <v>#REF!</v>
      </c>
      <c r="AB290" s="26" t="e">
        <f t="shared" si="155"/>
        <v>#REF!</v>
      </c>
      <c r="AC290" s="26" t="e">
        <f t="shared" si="156"/>
        <v>#REF!</v>
      </c>
      <c r="AD290" s="28" t="e">
        <f>IF(Form!#REF!="","",Form!#REF!)</f>
        <v>#REF!</v>
      </c>
      <c r="AE290" s="27" t="e">
        <f>VLOOKUP(B290,Table5[],19,FALSE)</f>
        <v>#REF!</v>
      </c>
      <c r="AF290" s="26" t="e">
        <f t="shared" si="157"/>
        <v>#REF!</v>
      </c>
      <c r="AG290" s="27" t="e">
        <f>VLOOKUP(B290,Table5[],20,FALSE)</f>
        <v>#REF!</v>
      </c>
      <c r="AH290" s="27" t="e">
        <f>IF(AD290="",NA(),AE290+Form!$B$9*AG290/1.128)</f>
        <v>#REF!</v>
      </c>
      <c r="AI290" s="27" t="e">
        <f>IF(AD290="",NA(),AE290-Form!$B$9*AG290/1.128)</f>
        <v>#REF!</v>
      </c>
      <c r="AJ290" s="27" t="e">
        <f t="shared" si="158"/>
        <v>#REF!</v>
      </c>
      <c r="AK290" s="26" t="e">
        <f t="shared" si="159"/>
        <v>#REF!</v>
      </c>
      <c r="AL290" s="26" t="e">
        <f t="shared" si="160"/>
        <v>#REF!</v>
      </c>
      <c r="AM290" s="28" t="e">
        <f>IF(Form!#REF!="","",Form!#REF!)</f>
        <v>#REF!</v>
      </c>
      <c r="AN290" s="27" t="e">
        <f>VLOOKUP(B290,Table5[],24,FALSE)</f>
        <v>#REF!</v>
      </c>
      <c r="AO290" s="26" t="e">
        <f t="shared" si="161"/>
        <v>#REF!</v>
      </c>
      <c r="AP290" s="27" t="e">
        <f>VLOOKUP(B290,Table5[],25,FALSE)</f>
        <v>#REF!</v>
      </c>
      <c r="AQ290" s="27" t="e">
        <f>IF(AM290="",NA(),AN290+Form!$B$9*AP290/1.128)</f>
        <v>#REF!</v>
      </c>
      <c r="AR290" s="27" t="e">
        <f>IF(AM290="",NA(),AN290-Form!$B$9*AP290/1.128)</f>
        <v>#REF!</v>
      </c>
      <c r="AS290" s="27" t="e">
        <f t="shared" si="162"/>
        <v>#REF!</v>
      </c>
      <c r="AT290" s="26" t="e">
        <f t="shared" si="163"/>
        <v>#REF!</v>
      </c>
      <c r="AU290" s="27" t="e">
        <f>VLOOKUP(B290,Table5[],2,FALSE)</f>
        <v>#REF!</v>
      </c>
      <c r="AV290" s="27" t="e">
        <f>VLOOKUP(B290,Table5[],3,FALSE)</f>
        <v>#REF!</v>
      </c>
      <c r="AW290" s="29" t="e">
        <f>IF(Form!#REF!="","",Form!#REF!)</f>
        <v>#REF!</v>
      </c>
    </row>
    <row r="291" spans="1:49">
      <c r="A291" s="26" t="e">
        <f>IF(Form!#REF!="","",Form!#REF!)</f>
        <v>#REF!</v>
      </c>
      <c r="B291" s="26" t="e">
        <f>IF(Form!#REF!="","",Form!#REF!)</f>
        <v>#REF!</v>
      </c>
      <c r="C291" s="26" t="e">
        <f>IF(Form!#REF!="","",Form!#REF!)</f>
        <v>#REF!</v>
      </c>
      <c r="D291" s="27" t="e">
        <f>VLOOKUP(B291,Table5[],4,FALSE)</f>
        <v>#REF!</v>
      </c>
      <c r="E291" s="26" t="e">
        <f t="shared" si="145"/>
        <v>#REF!</v>
      </c>
      <c r="F291" s="27" t="e">
        <f>VLOOKUP(B291,Table5[],5,FALSE)</f>
        <v>#REF!</v>
      </c>
      <c r="G291" s="27" t="e">
        <f>IF(C291="",NA(),D291+Form!$B$9*F291/1.128)</f>
        <v>#REF!</v>
      </c>
      <c r="H291" s="27" t="e">
        <f>IF(C291="",NA(),D291-Form!$B$9*F291/1.128)</f>
        <v>#REF!</v>
      </c>
      <c r="I291" s="27" t="e">
        <f t="shared" si="146"/>
        <v>#REF!</v>
      </c>
      <c r="J291" s="26" t="e">
        <f t="shared" si="147"/>
        <v>#REF!</v>
      </c>
      <c r="K291" s="26" t="e">
        <f t="shared" si="148"/>
        <v>#REF!</v>
      </c>
      <c r="L291" s="28" t="e">
        <f>IF(Form!#REF!="","",Form!#REF!)</f>
        <v>#REF!</v>
      </c>
      <c r="M291" s="27" t="e">
        <f>VLOOKUP(B291,Table5[],9,FALSE)</f>
        <v>#REF!</v>
      </c>
      <c r="N291" s="26" t="e">
        <f t="shared" si="149"/>
        <v>#REF!</v>
      </c>
      <c r="O291" s="27" t="e">
        <f>VLOOKUP(B291,Table5[],10,FALSE)</f>
        <v>#REF!</v>
      </c>
      <c r="P291" s="27" t="e">
        <f>IF(L291="",NA(),M291+Form!$B$9*O291/1.128)</f>
        <v>#REF!</v>
      </c>
      <c r="Q291" s="27" t="e">
        <f>IF(L291="",NA(),M291-Form!$B$9*O291/1.128)</f>
        <v>#REF!</v>
      </c>
      <c r="R291" s="27" t="e">
        <f t="shared" si="150"/>
        <v>#REF!</v>
      </c>
      <c r="S291" s="26" t="e">
        <f t="shared" si="151"/>
        <v>#REF!</v>
      </c>
      <c r="T291" s="26" t="e">
        <f t="shared" si="152"/>
        <v>#REF!</v>
      </c>
      <c r="U291" s="28" t="e">
        <f>IF(Form!#REF!="","",Form!#REF!)</f>
        <v>#REF!</v>
      </c>
      <c r="V291" s="27" t="e">
        <f>VLOOKUP(B291,Table5[],14,FALSE)</f>
        <v>#REF!</v>
      </c>
      <c r="W291" s="26" t="e">
        <f t="shared" si="153"/>
        <v>#REF!</v>
      </c>
      <c r="X291" s="27" t="e">
        <f>VLOOKUP(B291,Table5[],15,FALSE)</f>
        <v>#REF!</v>
      </c>
      <c r="Y291" s="27" t="e">
        <f>IF(U291="",NA(),V291+Form!$B$9*X291/1.128)</f>
        <v>#REF!</v>
      </c>
      <c r="Z291" s="27" t="e">
        <f>IF(U291="",NA(),V291-Form!$B$9*X291/1.128)</f>
        <v>#REF!</v>
      </c>
      <c r="AA291" s="27" t="e">
        <f t="shared" si="154"/>
        <v>#REF!</v>
      </c>
      <c r="AB291" s="26" t="e">
        <f t="shared" si="155"/>
        <v>#REF!</v>
      </c>
      <c r="AC291" s="26" t="e">
        <f t="shared" si="156"/>
        <v>#REF!</v>
      </c>
      <c r="AD291" s="28" t="e">
        <f>IF(Form!#REF!="","",Form!#REF!)</f>
        <v>#REF!</v>
      </c>
      <c r="AE291" s="27" t="e">
        <f>VLOOKUP(B291,Table5[],19,FALSE)</f>
        <v>#REF!</v>
      </c>
      <c r="AF291" s="26" t="e">
        <f t="shared" si="157"/>
        <v>#REF!</v>
      </c>
      <c r="AG291" s="27" t="e">
        <f>VLOOKUP(B291,Table5[],20,FALSE)</f>
        <v>#REF!</v>
      </c>
      <c r="AH291" s="27" t="e">
        <f>IF(AD291="",NA(),AE291+Form!$B$9*AG291/1.128)</f>
        <v>#REF!</v>
      </c>
      <c r="AI291" s="27" t="e">
        <f>IF(AD291="",NA(),AE291-Form!$B$9*AG291/1.128)</f>
        <v>#REF!</v>
      </c>
      <c r="AJ291" s="27" t="e">
        <f t="shared" si="158"/>
        <v>#REF!</v>
      </c>
      <c r="AK291" s="26" t="e">
        <f t="shared" si="159"/>
        <v>#REF!</v>
      </c>
      <c r="AL291" s="26" t="e">
        <f t="shared" si="160"/>
        <v>#REF!</v>
      </c>
      <c r="AM291" s="28" t="e">
        <f>IF(Form!#REF!="","",Form!#REF!)</f>
        <v>#REF!</v>
      </c>
      <c r="AN291" s="27" t="e">
        <f>VLOOKUP(B291,Table5[],24,FALSE)</f>
        <v>#REF!</v>
      </c>
      <c r="AO291" s="26" t="e">
        <f t="shared" si="161"/>
        <v>#REF!</v>
      </c>
      <c r="AP291" s="27" t="e">
        <f>VLOOKUP(B291,Table5[],25,FALSE)</f>
        <v>#REF!</v>
      </c>
      <c r="AQ291" s="27" t="e">
        <f>IF(AM291="",NA(),AN291+Form!$B$9*AP291/1.128)</f>
        <v>#REF!</v>
      </c>
      <c r="AR291" s="27" t="e">
        <f>IF(AM291="",NA(),AN291-Form!$B$9*AP291/1.128)</f>
        <v>#REF!</v>
      </c>
      <c r="AS291" s="27" t="e">
        <f t="shared" si="162"/>
        <v>#REF!</v>
      </c>
      <c r="AT291" s="26" t="e">
        <f t="shared" si="163"/>
        <v>#REF!</v>
      </c>
      <c r="AU291" s="27" t="e">
        <f>VLOOKUP(B291,Table5[],2,FALSE)</f>
        <v>#REF!</v>
      </c>
      <c r="AV291" s="27" t="e">
        <f>VLOOKUP(B291,Table5[],3,FALSE)</f>
        <v>#REF!</v>
      </c>
      <c r="AW291" s="29" t="e">
        <f>IF(Form!#REF!="","",Form!#REF!)</f>
        <v>#REF!</v>
      </c>
    </row>
    <row r="292" spans="1:49">
      <c r="A292" s="26" t="e">
        <f>IF(Form!#REF!="","",Form!#REF!)</f>
        <v>#REF!</v>
      </c>
      <c r="B292" s="26" t="e">
        <f>IF(Form!#REF!="","",Form!#REF!)</f>
        <v>#REF!</v>
      </c>
      <c r="C292" s="26" t="e">
        <f>IF(Form!#REF!="","",Form!#REF!)</f>
        <v>#REF!</v>
      </c>
      <c r="D292" s="27" t="e">
        <f>VLOOKUP(B292,Table5[],4,FALSE)</f>
        <v>#REF!</v>
      </c>
      <c r="E292" s="26" t="e">
        <f t="shared" si="145"/>
        <v>#REF!</v>
      </c>
      <c r="F292" s="27" t="e">
        <f>VLOOKUP(B292,Table5[],5,FALSE)</f>
        <v>#REF!</v>
      </c>
      <c r="G292" s="27" t="e">
        <f>IF(C292="",NA(),D292+Form!$B$9*F292/1.128)</f>
        <v>#REF!</v>
      </c>
      <c r="H292" s="27" t="e">
        <f>IF(C292="",NA(),D292-Form!$B$9*F292/1.128)</f>
        <v>#REF!</v>
      </c>
      <c r="I292" s="27" t="e">
        <f t="shared" si="146"/>
        <v>#REF!</v>
      </c>
      <c r="J292" s="26" t="e">
        <f t="shared" si="147"/>
        <v>#REF!</v>
      </c>
      <c r="K292" s="26" t="e">
        <f t="shared" si="148"/>
        <v>#REF!</v>
      </c>
      <c r="L292" s="28" t="e">
        <f>IF(Form!#REF!="","",Form!#REF!)</f>
        <v>#REF!</v>
      </c>
      <c r="M292" s="27" t="e">
        <f>VLOOKUP(B292,Table5[],9,FALSE)</f>
        <v>#REF!</v>
      </c>
      <c r="N292" s="26" t="e">
        <f t="shared" si="149"/>
        <v>#REF!</v>
      </c>
      <c r="O292" s="27" t="e">
        <f>VLOOKUP(B292,Table5[],10,FALSE)</f>
        <v>#REF!</v>
      </c>
      <c r="P292" s="27" t="e">
        <f>IF(L292="",NA(),M292+Form!$B$9*O292/1.128)</f>
        <v>#REF!</v>
      </c>
      <c r="Q292" s="27" t="e">
        <f>IF(L292="",NA(),M292-Form!$B$9*O292/1.128)</f>
        <v>#REF!</v>
      </c>
      <c r="R292" s="27" t="e">
        <f t="shared" si="150"/>
        <v>#REF!</v>
      </c>
      <c r="S292" s="26" t="e">
        <f t="shared" si="151"/>
        <v>#REF!</v>
      </c>
      <c r="T292" s="26" t="e">
        <f t="shared" si="152"/>
        <v>#REF!</v>
      </c>
      <c r="U292" s="28" t="e">
        <f>IF(Form!#REF!="","",Form!#REF!)</f>
        <v>#REF!</v>
      </c>
      <c r="V292" s="27" t="e">
        <f>VLOOKUP(B292,Table5[],14,FALSE)</f>
        <v>#REF!</v>
      </c>
      <c r="W292" s="26" t="e">
        <f t="shared" si="153"/>
        <v>#REF!</v>
      </c>
      <c r="X292" s="27" t="e">
        <f>VLOOKUP(B292,Table5[],15,FALSE)</f>
        <v>#REF!</v>
      </c>
      <c r="Y292" s="27" t="e">
        <f>IF(U292="",NA(),V292+Form!$B$9*X292/1.128)</f>
        <v>#REF!</v>
      </c>
      <c r="Z292" s="27" t="e">
        <f>IF(U292="",NA(),V292-Form!$B$9*X292/1.128)</f>
        <v>#REF!</v>
      </c>
      <c r="AA292" s="27" t="e">
        <f t="shared" si="154"/>
        <v>#REF!</v>
      </c>
      <c r="AB292" s="26" t="e">
        <f t="shared" si="155"/>
        <v>#REF!</v>
      </c>
      <c r="AC292" s="26" t="e">
        <f t="shared" si="156"/>
        <v>#REF!</v>
      </c>
      <c r="AD292" s="28" t="e">
        <f>IF(Form!#REF!="","",Form!#REF!)</f>
        <v>#REF!</v>
      </c>
      <c r="AE292" s="27" t="e">
        <f>VLOOKUP(B292,Table5[],19,FALSE)</f>
        <v>#REF!</v>
      </c>
      <c r="AF292" s="26" t="e">
        <f t="shared" si="157"/>
        <v>#REF!</v>
      </c>
      <c r="AG292" s="27" t="e">
        <f>VLOOKUP(B292,Table5[],20,FALSE)</f>
        <v>#REF!</v>
      </c>
      <c r="AH292" s="27" t="e">
        <f>IF(AD292="",NA(),AE292+Form!$B$9*AG292/1.128)</f>
        <v>#REF!</v>
      </c>
      <c r="AI292" s="27" t="e">
        <f>IF(AD292="",NA(),AE292-Form!$B$9*AG292/1.128)</f>
        <v>#REF!</v>
      </c>
      <c r="AJ292" s="27" t="e">
        <f t="shared" si="158"/>
        <v>#REF!</v>
      </c>
      <c r="AK292" s="26" t="e">
        <f t="shared" si="159"/>
        <v>#REF!</v>
      </c>
      <c r="AL292" s="26" t="e">
        <f t="shared" si="160"/>
        <v>#REF!</v>
      </c>
      <c r="AM292" s="28" t="e">
        <f>IF(Form!#REF!="","",Form!#REF!)</f>
        <v>#REF!</v>
      </c>
      <c r="AN292" s="27" t="e">
        <f>VLOOKUP(B292,Table5[],24,FALSE)</f>
        <v>#REF!</v>
      </c>
      <c r="AO292" s="26" t="e">
        <f t="shared" si="161"/>
        <v>#REF!</v>
      </c>
      <c r="AP292" s="27" t="e">
        <f>VLOOKUP(B292,Table5[],25,FALSE)</f>
        <v>#REF!</v>
      </c>
      <c r="AQ292" s="27" t="e">
        <f>IF(AM292="",NA(),AN292+Form!$B$9*AP292/1.128)</f>
        <v>#REF!</v>
      </c>
      <c r="AR292" s="27" t="e">
        <f>IF(AM292="",NA(),AN292-Form!$B$9*AP292/1.128)</f>
        <v>#REF!</v>
      </c>
      <c r="AS292" s="27" t="e">
        <f t="shared" si="162"/>
        <v>#REF!</v>
      </c>
      <c r="AT292" s="26" t="e">
        <f t="shared" si="163"/>
        <v>#REF!</v>
      </c>
      <c r="AU292" s="27" t="e">
        <f>VLOOKUP(B292,Table5[],2,FALSE)</f>
        <v>#REF!</v>
      </c>
      <c r="AV292" s="27" t="e">
        <f>VLOOKUP(B292,Table5[],3,FALSE)</f>
        <v>#REF!</v>
      </c>
      <c r="AW292" s="29" t="e">
        <f>IF(Form!#REF!="","",Form!#REF!)</f>
        <v>#REF!</v>
      </c>
    </row>
    <row r="293" spans="1:49">
      <c r="A293" s="26" t="e">
        <f>IF(Form!#REF!="","",Form!#REF!)</f>
        <v>#REF!</v>
      </c>
      <c r="B293" s="26" t="e">
        <f>IF(Form!#REF!="","",Form!#REF!)</f>
        <v>#REF!</v>
      </c>
      <c r="C293" s="26" t="e">
        <f>IF(Form!#REF!="","",Form!#REF!)</f>
        <v>#REF!</v>
      </c>
      <c r="D293" s="27" t="e">
        <f>VLOOKUP(B293,Table5[],4,FALSE)</f>
        <v>#REF!</v>
      </c>
      <c r="E293" s="26" t="e">
        <f t="shared" si="145"/>
        <v>#REF!</v>
      </c>
      <c r="F293" s="27" t="e">
        <f>VLOOKUP(B293,Table5[],5,FALSE)</f>
        <v>#REF!</v>
      </c>
      <c r="G293" s="27" t="e">
        <f>IF(C293="",NA(),D293+Form!$B$9*F293/1.128)</f>
        <v>#REF!</v>
      </c>
      <c r="H293" s="27" t="e">
        <f>IF(C293="",NA(),D293-Form!$B$9*F293/1.128)</f>
        <v>#REF!</v>
      </c>
      <c r="I293" s="27" t="e">
        <f t="shared" si="146"/>
        <v>#REF!</v>
      </c>
      <c r="J293" s="26" t="e">
        <f t="shared" si="147"/>
        <v>#REF!</v>
      </c>
      <c r="K293" s="26" t="e">
        <f t="shared" si="148"/>
        <v>#REF!</v>
      </c>
      <c r="L293" s="28" t="e">
        <f>IF(Form!#REF!="","",Form!#REF!)</f>
        <v>#REF!</v>
      </c>
      <c r="M293" s="27" t="e">
        <f>VLOOKUP(B293,Table5[],9,FALSE)</f>
        <v>#REF!</v>
      </c>
      <c r="N293" s="26" t="e">
        <f t="shared" si="149"/>
        <v>#REF!</v>
      </c>
      <c r="O293" s="27" t="e">
        <f>VLOOKUP(B293,Table5[],10,FALSE)</f>
        <v>#REF!</v>
      </c>
      <c r="P293" s="27" t="e">
        <f>IF(L293="",NA(),M293+Form!$B$9*O293/1.128)</f>
        <v>#REF!</v>
      </c>
      <c r="Q293" s="27" t="e">
        <f>IF(L293="",NA(),M293-Form!$B$9*O293/1.128)</f>
        <v>#REF!</v>
      </c>
      <c r="R293" s="27" t="e">
        <f t="shared" si="150"/>
        <v>#REF!</v>
      </c>
      <c r="S293" s="26" t="e">
        <f t="shared" si="151"/>
        <v>#REF!</v>
      </c>
      <c r="T293" s="26" t="e">
        <f t="shared" si="152"/>
        <v>#REF!</v>
      </c>
      <c r="U293" s="28" t="e">
        <f>IF(Form!#REF!="","",Form!#REF!)</f>
        <v>#REF!</v>
      </c>
      <c r="V293" s="27" t="e">
        <f>VLOOKUP(B293,Table5[],14,FALSE)</f>
        <v>#REF!</v>
      </c>
      <c r="W293" s="26" t="e">
        <f t="shared" si="153"/>
        <v>#REF!</v>
      </c>
      <c r="X293" s="27" t="e">
        <f>VLOOKUP(B293,Table5[],15,FALSE)</f>
        <v>#REF!</v>
      </c>
      <c r="Y293" s="27" t="e">
        <f>IF(U293="",NA(),V293+Form!$B$9*X293/1.128)</f>
        <v>#REF!</v>
      </c>
      <c r="Z293" s="27" t="e">
        <f>IF(U293="",NA(),V293-Form!$B$9*X293/1.128)</f>
        <v>#REF!</v>
      </c>
      <c r="AA293" s="27" t="e">
        <f t="shared" si="154"/>
        <v>#REF!</v>
      </c>
      <c r="AB293" s="26" t="e">
        <f t="shared" si="155"/>
        <v>#REF!</v>
      </c>
      <c r="AC293" s="26" t="e">
        <f t="shared" si="156"/>
        <v>#REF!</v>
      </c>
      <c r="AD293" s="28" t="e">
        <f>IF(Form!#REF!="","",Form!#REF!)</f>
        <v>#REF!</v>
      </c>
      <c r="AE293" s="27" t="e">
        <f>VLOOKUP(B293,Table5[],19,FALSE)</f>
        <v>#REF!</v>
      </c>
      <c r="AF293" s="26" t="e">
        <f t="shared" si="157"/>
        <v>#REF!</v>
      </c>
      <c r="AG293" s="27" t="e">
        <f>VLOOKUP(B293,Table5[],20,FALSE)</f>
        <v>#REF!</v>
      </c>
      <c r="AH293" s="27" t="e">
        <f>IF(AD293="",NA(),AE293+Form!$B$9*AG293/1.128)</f>
        <v>#REF!</v>
      </c>
      <c r="AI293" s="27" t="e">
        <f>IF(AD293="",NA(),AE293-Form!$B$9*AG293/1.128)</f>
        <v>#REF!</v>
      </c>
      <c r="AJ293" s="27" t="e">
        <f t="shared" si="158"/>
        <v>#REF!</v>
      </c>
      <c r="AK293" s="26" t="e">
        <f t="shared" si="159"/>
        <v>#REF!</v>
      </c>
      <c r="AL293" s="26" t="e">
        <f t="shared" si="160"/>
        <v>#REF!</v>
      </c>
      <c r="AM293" s="28" t="e">
        <f>IF(Form!#REF!="","",Form!#REF!)</f>
        <v>#REF!</v>
      </c>
      <c r="AN293" s="27" t="e">
        <f>VLOOKUP(B293,Table5[],24,FALSE)</f>
        <v>#REF!</v>
      </c>
      <c r="AO293" s="26" t="e">
        <f t="shared" si="161"/>
        <v>#REF!</v>
      </c>
      <c r="AP293" s="27" t="e">
        <f>VLOOKUP(B293,Table5[],25,FALSE)</f>
        <v>#REF!</v>
      </c>
      <c r="AQ293" s="27" t="e">
        <f>IF(AM293="",NA(),AN293+Form!$B$9*AP293/1.128)</f>
        <v>#REF!</v>
      </c>
      <c r="AR293" s="27" t="e">
        <f>IF(AM293="",NA(),AN293-Form!$B$9*AP293/1.128)</f>
        <v>#REF!</v>
      </c>
      <c r="AS293" s="27" t="e">
        <f t="shared" si="162"/>
        <v>#REF!</v>
      </c>
      <c r="AT293" s="26" t="e">
        <f t="shared" si="163"/>
        <v>#REF!</v>
      </c>
      <c r="AU293" s="27" t="e">
        <f>VLOOKUP(B293,Table5[],2,FALSE)</f>
        <v>#REF!</v>
      </c>
      <c r="AV293" s="27" t="e">
        <f>VLOOKUP(B293,Table5[],3,FALSE)</f>
        <v>#REF!</v>
      </c>
      <c r="AW293" s="29" t="e">
        <f>IF(Form!#REF!="","",Form!#REF!)</f>
        <v>#REF!</v>
      </c>
    </row>
    <row r="294" spans="1:49">
      <c r="A294" s="26" t="e">
        <f>IF(Form!#REF!="","",Form!#REF!)</f>
        <v>#REF!</v>
      </c>
      <c r="B294" s="26" t="e">
        <f>IF(Form!#REF!="","",Form!#REF!)</f>
        <v>#REF!</v>
      </c>
      <c r="C294" s="26" t="e">
        <f>IF(Form!#REF!="","",Form!#REF!)</f>
        <v>#REF!</v>
      </c>
      <c r="D294" s="27" t="e">
        <f>VLOOKUP(B294,Table5[],4,FALSE)</f>
        <v>#REF!</v>
      </c>
      <c r="E294" s="26" t="e">
        <f t="shared" si="145"/>
        <v>#REF!</v>
      </c>
      <c r="F294" s="27" t="e">
        <f>VLOOKUP(B294,Table5[],5,FALSE)</f>
        <v>#REF!</v>
      </c>
      <c r="G294" s="27" t="e">
        <f>IF(C294="",NA(),D294+Form!$B$9*F294/1.128)</f>
        <v>#REF!</v>
      </c>
      <c r="H294" s="27" t="e">
        <f>IF(C294="",NA(),D294-Form!$B$9*F294/1.128)</f>
        <v>#REF!</v>
      </c>
      <c r="I294" s="27" t="e">
        <f t="shared" si="146"/>
        <v>#REF!</v>
      </c>
      <c r="J294" s="26" t="e">
        <f t="shared" si="147"/>
        <v>#REF!</v>
      </c>
      <c r="K294" s="26" t="e">
        <f t="shared" si="148"/>
        <v>#REF!</v>
      </c>
      <c r="L294" s="28" t="e">
        <f>IF(Form!#REF!="","",Form!#REF!)</f>
        <v>#REF!</v>
      </c>
      <c r="M294" s="27" t="e">
        <f>VLOOKUP(B294,Table5[],9,FALSE)</f>
        <v>#REF!</v>
      </c>
      <c r="N294" s="26" t="e">
        <f t="shared" si="149"/>
        <v>#REF!</v>
      </c>
      <c r="O294" s="27" t="e">
        <f>VLOOKUP(B294,Table5[],10,FALSE)</f>
        <v>#REF!</v>
      </c>
      <c r="P294" s="27" t="e">
        <f>IF(L294="",NA(),M294+Form!$B$9*O294/1.128)</f>
        <v>#REF!</v>
      </c>
      <c r="Q294" s="27" t="e">
        <f>IF(L294="",NA(),M294-Form!$B$9*O294/1.128)</f>
        <v>#REF!</v>
      </c>
      <c r="R294" s="27" t="e">
        <f t="shared" si="150"/>
        <v>#REF!</v>
      </c>
      <c r="S294" s="26" t="e">
        <f t="shared" si="151"/>
        <v>#REF!</v>
      </c>
      <c r="T294" s="26" t="e">
        <f t="shared" si="152"/>
        <v>#REF!</v>
      </c>
      <c r="U294" s="28" t="e">
        <f>IF(Form!#REF!="","",Form!#REF!)</f>
        <v>#REF!</v>
      </c>
      <c r="V294" s="27" t="e">
        <f>VLOOKUP(B294,Table5[],14,FALSE)</f>
        <v>#REF!</v>
      </c>
      <c r="W294" s="26" t="e">
        <f t="shared" si="153"/>
        <v>#REF!</v>
      </c>
      <c r="X294" s="27" t="e">
        <f>VLOOKUP(B294,Table5[],15,FALSE)</f>
        <v>#REF!</v>
      </c>
      <c r="Y294" s="27" t="e">
        <f>IF(U294="",NA(),V294+Form!$B$9*X294/1.128)</f>
        <v>#REF!</v>
      </c>
      <c r="Z294" s="27" t="e">
        <f>IF(U294="",NA(),V294-Form!$B$9*X294/1.128)</f>
        <v>#REF!</v>
      </c>
      <c r="AA294" s="27" t="e">
        <f t="shared" si="154"/>
        <v>#REF!</v>
      </c>
      <c r="AB294" s="26" t="e">
        <f t="shared" si="155"/>
        <v>#REF!</v>
      </c>
      <c r="AC294" s="26" t="e">
        <f t="shared" si="156"/>
        <v>#REF!</v>
      </c>
      <c r="AD294" s="28" t="e">
        <f>IF(Form!#REF!="","",Form!#REF!)</f>
        <v>#REF!</v>
      </c>
      <c r="AE294" s="27" t="e">
        <f>VLOOKUP(B294,Table5[],19,FALSE)</f>
        <v>#REF!</v>
      </c>
      <c r="AF294" s="26" t="e">
        <f t="shared" si="157"/>
        <v>#REF!</v>
      </c>
      <c r="AG294" s="27" t="e">
        <f>VLOOKUP(B294,Table5[],20,FALSE)</f>
        <v>#REF!</v>
      </c>
      <c r="AH294" s="27" t="e">
        <f>IF(AD294="",NA(),AE294+Form!$B$9*AG294/1.128)</f>
        <v>#REF!</v>
      </c>
      <c r="AI294" s="27" t="e">
        <f>IF(AD294="",NA(),AE294-Form!$B$9*AG294/1.128)</f>
        <v>#REF!</v>
      </c>
      <c r="AJ294" s="27" t="e">
        <f t="shared" si="158"/>
        <v>#REF!</v>
      </c>
      <c r="AK294" s="26" t="e">
        <f t="shared" si="159"/>
        <v>#REF!</v>
      </c>
      <c r="AL294" s="26" t="e">
        <f t="shared" si="160"/>
        <v>#REF!</v>
      </c>
      <c r="AM294" s="28" t="e">
        <f>IF(Form!#REF!="","",Form!#REF!)</f>
        <v>#REF!</v>
      </c>
      <c r="AN294" s="27" t="e">
        <f>VLOOKUP(B294,Table5[],24,FALSE)</f>
        <v>#REF!</v>
      </c>
      <c r="AO294" s="26" t="e">
        <f t="shared" si="161"/>
        <v>#REF!</v>
      </c>
      <c r="AP294" s="27" t="e">
        <f>VLOOKUP(B294,Table5[],25,FALSE)</f>
        <v>#REF!</v>
      </c>
      <c r="AQ294" s="27" t="e">
        <f>IF(AM294="",NA(),AN294+Form!$B$9*AP294/1.128)</f>
        <v>#REF!</v>
      </c>
      <c r="AR294" s="27" t="e">
        <f>IF(AM294="",NA(),AN294-Form!$B$9*AP294/1.128)</f>
        <v>#REF!</v>
      </c>
      <c r="AS294" s="27" t="e">
        <f t="shared" si="162"/>
        <v>#REF!</v>
      </c>
      <c r="AT294" s="26" t="e">
        <f t="shared" si="163"/>
        <v>#REF!</v>
      </c>
      <c r="AU294" s="27" t="e">
        <f>VLOOKUP(B294,Table5[],2,FALSE)</f>
        <v>#REF!</v>
      </c>
      <c r="AV294" s="27" t="e">
        <f>VLOOKUP(B294,Table5[],3,FALSE)</f>
        <v>#REF!</v>
      </c>
      <c r="AW294" s="29" t="e">
        <f>IF(Form!#REF!="","",Form!#REF!)</f>
        <v>#REF!</v>
      </c>
    </row>
    <row r="295" spans="1:49">
      <c r="A295" s="26" t="e">
        <f>IF(Form!#REF!="","",Form!#REF!)</f>
        <v>#REF!</v>
      </c>
      <c r="B295" s="26" t="e">
        <f>IF(Form!#REF!="","",Form!#REF!)</f>
        <v>#REF!</v>
      </c>
      <c r="C295" s="26" t="e">
        <f>IF(Form!#REF!="","",Form!#REF!)</f>
        <v>#REF!</v>
      </c>
      <c r="D295" s="27" t="e">
        <f>VLOOKUP(B295,Table5[],4,FALSE)</f>
        <v>#REF!</v>
      </c>
      <c r="E295" s="26" t="e">
        <f t="shared" si="145"/>
        <v>#REF!</v>
      </c>
      <c r="F295" s="27" t="e">
        <f>VLOOKUP(B295,Table5[],5,FALSE)</f>
        <v>#REF!</v>
      </c>
      <c r="G295" s="27" t="e">
        <f>IF(C295="",NA(),D295+Form!$B$9*F295/1.128)</f>
        <v>#REF!</v>
      </c>
      <c r="H295" s="27" t="e">
        <f>IF(C295="",NA(),D295-Form!$B$9*F295/1.128)</f>
        <v>#REF!</v>
      </c>
      <c r="I295" s="27" t="e">
        <f t="shared" si="146"/>
        <v>#REF!</v>
      </c>
      <c r="J295" s="26" t="e">
        <f t="shared" si="147"/>
        <v>#REF!</v>
      </c>
      <c r="K295" s="26" t="e">
        <f t="shared" si="148"/>
        <v>#REF!</v>
      </c>
      <c r="L295" s="28" t="e">
        <f>IF(Form!#REF!="","",Form!#REF!)</f>
        <v>#REF!</v>
      </c>
      <c r="M295" s="27" t="e">
        <f>VLOOKUP(B295,Table5[],9,FALSE)</f>
        <v>#REF!</v>
      </c>
      <c r="N295" s="26" t="e">
        <f t="shared" si="149"/>
        <v>#REF!</v>
      </c>
      <c r="O295" s="27" t="e">
        <f>VLOOKUP(B295,Table5[],10,FALSE)</f>
        <v>#REF!</v>
      </c>
      <c r="P295" s="27" t="e">
        <f>IF(L295="",NA(),M295+Form!$B$9*O295/1.128)</f>
        <v>#REF!</v>
      </c>
      <c r="Q295" s="27" t="e">
        <f>IF(L295="",NA(),M295-Form!$B$9*O295/1.128)</f>
        <v>#REF!</v>
      </c>
      <c r="R295" s="27" t="e">
        <f t="shared" si="150"/>
        <v>#REF!</v>
      </c>
      <c r="S295" s="26" t="e">
        <f t="shared" si="151"/>
        <v>#REF!</v>
      </c>
      <c r="T295" s="26" t="e">
        <f t="shared" si="152"/>
        <v>#REF!</v>
      </c>
      <c r="U295" s="28" t="e">
        <f>IF(Form!#REF!="","",Form!#REF!)</f>
        <v>#REF!</v>
      </c>
      <c r="V295" s="27" t="e">
        <f>VLOOKUP(B295,Table5[],14,FALSE)</f>
        <v>#REF!</v>
      </c>
      <c r="W295" s="26" t="e">
        <f t="shared" si="153"/>
        <v>#REF!</v>
      </c>
      <c r="X295" s="27" t="e">
        <f>VLOOKUP(B295,Table5[],15,FALSE)</f>
        <v>#REF!</v>
      </c>
      <c r="Y295" s="27" t="e">
        <f>IF(U295="",NA(),V295+Form!$B$9*X295/1.128)</f>
        <v>#REF!</v>
      </c>
      <c r="Z295" s="27" t="e">
        <f>IF(U295="",NA(),V295-Form!$B$9*X295/1.128)</f>
        <v>#REF!</v>
      </c>
      <c r="AA295" s="27" t="e">
        <f t="shared" si="154"/>
        <v>#REF!</v>
      </c>
      <c r="AB295" s="26" t="e">
        <f t="shared" si="155"/>
        <v>#REF!</v>
      </c>
      <c r="AC295" s="26" t="e">
        <f t="shared" si="156"/>
        <v>#REF!</v>
      </c>
      <c r="AD295" s="28" t="e">
        <f>IF(Form!#REF!="","",Form!#REF!)</f>
        <v>#REF!</v>
      </c>
      <c r="AE295" s="27" t="e">
        <f>VLOOKUP(B295,Table5[],19,FALSE)</f>
        <v>#REF!</v>
      </c>
      <c r="AF295" s="26" t="e">
        <f t="shared" si="157"/>
        <v>#REF!</v>
      </c>
      <c r="AG295" s="27" t="e">
        <f>VLOOKUP(B295,Table5[],20,FALSE)</f>
        <v>#REF!</v>
      </c>
      <c r="AH295" s="27" t="e">
        <f>IF(AD295="",NA(),AE295+Form!$B$9*AG295/1.128)</f>
        <v>#REF!</v>
      </c>
      <c r="AI295" s="27" t="e">
        <f>IF(AD295="",NA(),AE295-Form!$B$9*AG295/1.128)</f>
        <v>#REF!</v>
      </c>
      <c r="AJ295" s="27" t="e">
        <f t="shared" si="158"/>
        <v>#REF!</v>
      </c>
      <c r="AK295" s="26" t="e">
        <f t="shared" si="159"/>
        <v>#REF!</v>
      </c>
      <c r="AL295" s="26" t="e">
        <f t="shared" si="160"/>
        <v>#REF!</v>
      </c>
      <c r="AM295" s="28" t="e">
        <f>IF(Form!#REF!="","",Form!#REF!)</f>
        <v>#REF!</v>
      </c>
      <c r="AN295" s="27" t="e">
        <f>VLOOKUP(B295,Table5[],24,FALSE)</f>
        <v>#REF!</v>
      </c>
      <c r="AO295" s="26" t="e">
        <f t="shared" si="161"/>
        <v>#REF!</v>
      </c>
      <c r="AP295" s="27" t="e">
        <f>VLOOKUP(B295,Table5[],25,FALSE)</f>
        <v>#REF!</v>
      </c>
      <c r="AQ295" s="27" t="e">
        <f>IF(AM295="",NA(),AN295+Form!$B$9*AP295/1.128)</f>
        <v>#REF!</v>
      </c>
      <c r="AR295" s="27" t="e">
        <f>IF(AM295="",NA(),AN295-Form!$B$9*AP295/1.128)</f>
        <v>#REF!</v>
      </c>
      <c r="AS295" s="27" t="e">
        <f t="shared" si="162"/>
        <v>#REF!</v>
      </c>
      <c r="AT295" s="26" t="e">
        <f t="shared" si="163"/>
        <v>#REF!</v>
      </c>
      <c r="AU295" s="27" t="e">
        <f>VLOOKUP(B295,Table5[],2,FALSE)</f>
        <v>#REF!</v>
      </c>
      <c r="AV295" s="27" t="e">
        <f>VLOOKUP(B295,Table5[],3,FALSE)</f>
        <v>#REF!</v>
      </c>
      <c r="AW295" s="29" t="e">
        <f>IF(Form!#REF!="","",Form!#REF!)</f>
        <v>#REF!</v>
      </c>
    </row>
    <row r="296" spans="1:49">
      <c r="A296" s="26" t="e">
        <f>IF(Form!#REF!="","",Form!#REF!)</f>
        <v>#REF!</v>
      </c>
      <c r="B296" s="26" t="e">
        <f>IF(Form!#REF!="","",Form!#REF!)</f>
        <v>#REF!</v>
      </c>
      <c r="C296" s="26" t="e">
        <f>IF(Form!#REF!="","",Form!#REF!)</f>
        <v>#REF!</v>
      </c>
      <c r="D296" s="27" t="e">
        <f>VLOOKUP(B296,Table5[],4,FALSE)</f>
        <v>#REF!</v>
      </c>
      <c r="E296" s="26" t="e">
        <f t="shared" si="145"/>
        <v>#REF!</v>
      </c>
      <c r="F296" s="27" t="e">
        <f>VLOOKUP(B296,Table5[],5,FALSE)</f>
        <v>#REF!</v>
      </c>
      <c r="G296" s="27" t="e">
        <f>IF(C296="",NA(),D296+Form!$B$9*F296/1.128)</f>
        <v>#REF!</v>
      </c>
      <c r="H296" s="27" t="e">
        <f>IF(C296="",NA(),D296-Form!$B$9*F296/1.128)</f>
        <v>#REF!</v>
      </c>
      <c r="I296" s="27" t="e">
        <f t="shared" si="146"/>
        <v>#REF!</v>
      </c>
      <c r="J296" s="26" t="e">
        <f t="shared" si="147"/>
        <v>#REF!</v>
      </c>
      <c r="K296" s="26" t="e">
        <f t="shared" si="148"/>
        <v>#REF!</v>
      </c>
      <c r="L296" s="28" t="e">
        <f>IF(Form!#REF!="","",Form!#REF!)</f>
        <v>#REF!</v>
      </c>
      <c r="M296" s="27" t="e">
        <f>VLOOKUP(B296,Table5[],9,FALSE)</f>
        <v>#REF!</v>
      </c>
      <c r="N296" s="26" t="e">
        <f t="shared" si="149"/>
        <v>#REF!</v>
      </c>
      <c r="O296" s="27" t="e">
        <f>VLOOKUP(B296,Table5[],10,FALSE)</f>
        <v>#REF!</v>
      </c>
      <c r="P296" s="27" t="e">
        <f>IF(L296="",NA(),M296+Form!$B$9*O296/1.128)</f>
        <v>#REF!</v>
      </c>
      <c r="Q296" s="27" t="e">
        <f>IF(L296="",NA(),M296-Form!$B$9*O296/1.128)</f>
        <v>#REF!</v>
      </c>
      <c r="R296" s="27" t="e">
        <f t="shared" si="150"/>
        <v>#REF!</v>
      </c>
      <c r="S296" s="26" t="e">
        <f t="shared" si="151"/>
        <v>#REF!</v>
      </c>
      <c r="T296" s="26" t="e">
        <f t="shared" si="152"/>
        <v>#REF!</v>
      </c>
      <c r="U296" s="28" t="e">
        <f>IF(Form!#REF!="","",Form!#REF!)</f>
        <v>#REF!</v>
      </c>
      <c r="V296" s="27" t="e">
        <f>VLOOKUP(B296,Table5[],14,FALSE)</f>
        <v>#REF!</v>
      </c>
      <c r="W296" s="26" t="e">
        <f t="shared" si="153"/>
        <v>#REF!</v>
      </c>
      <c r="X296" s="27" t="e">
        <f>VLOOKUP(B296,Table5[],15,FALSE)</f>
        <v>#REF!</v>
      </c>
      <c r="Y296" s="27" t="e">
        <f>IF(U296="",NA(),V296+Form!$B$9*X296/1.128)</f>
        <v>#REF!</v>
      </c>
      <c r="Z296" s="27" t="e">
        <f>IF(U296="",NA(),V296-Form!$B$9*X296/1.128)</f>
        <v>#REF!</v>
      </c>
      <c r="AA296" s="27" t="e">
        <f t="shared" si="154"/>
        <v>#REF!</v>
      </c>
      <c r="AB296" s="26" t="e">
        <f t="shared" si="155"/>
        <v>#REF!</v>
      </c>
      <c r="AC296" s="26" t="e">
        <f t="shared" si="156"/>
        <v>#REF!</v>
      </c>
      <c r="AD296" s="28" t="e">
        <f>IF(Form!#REF!="","",Form!#REF!)</f>
        <v>#REF!</v>
      </c>
      <c r="AE296" s="27" t="e">
        <f>VLOOKUP(B296,Table5[],19,FALSE)</f>
        <v>#REF!</v>
      </c>
      <c r="AF296" s="26" t="e">
        <f t="shared" si="157"/>
        <v>#REF!</v>
      </c>
      <c r="AG296" s="27" t="e">
        <f>VLOOKUP(B296,Table5[],20,FALSE)</f>
        <v>#REF!</v>
      </c>
      <c r="AH296" s="27" t="e">
        <f>IF(AD296="",NA(),AE296+Form!$B$9*AG296/1.128)</f>
        <v>#REF!</v>
      </c>
      <c r="AI296" s="27" t="e">
        <f>IF(AD296="",NA(),AE296-Form!$B$9*AG296/1.128)</f>
        <v>#REF!</v>
      </c>
      <c r="AJ296" s="27" t="e">
        <f t="shared" si="158"/>
        <v>#REF!</v>
      </c>
      <c r="AK296" s="26" t="e">
        <f t="shared" si="159"/>
        <v>#REF!</v>
      </c>
      <c r="AL296" s="26" t="e">
        <f t="shared" si="160"/>
        <v>#REF!</v>
      </c>
      <c r="AM296" s="28" t="e">
        <f>IF(Form!#REF!="","",Form!#REF!)</f>
        <v>#REF!</v>
      </c>
      <c r="AN296" s="27" t="e">
        <f>VLOOKUP(B296,Table5[],24,FALSE)</f>
        <v>#REF!</v>
      </c>
      <c r="AO296" s="26" t="e">
        <f t="shared" si="161"/>
        <v>#REF!</v>
      </c>
      <c r="AP296" s="27" t="e">
        <f>VLOOKUP(B296,Table5[],25,FALSE)</f>
        <v>#REF!</v>
      </c>
      <c r="AQ296" s="27" t="e">
        <f>IF(AM296="",NA(),AN296+Form!$B$9*AP296/1.128)</f>
        <v>#REF!</v>
      </c>
      <c r="AR296" s="27" t="e">
        <f>IF(AM296="",NA(),AN296-Form!$B$9*AP296/1.128)</f>
        <v>#REF!</v>
      </c>
      <c r="AS296" s="27" t="e">
        <f t="shared" si="162"/>
        <v>#REF!</v>
      </c>
      <c r="AT296" s="26" t="e">
        <f t="shared" si="163"/>
        <v>#REF!</v>
      </c>
      <c r="AU296" s="27" t="e">
        <f>VLOOKUP(B296,Table5[],2,FALSE)</f>
        <v>#REF!</v>
      </c>
      <c r="AV296" s="27" t="e">
        <f>VLOOKUP(B296,Table5[],3,FALSE)</f>
        <v>#REF!</v>
      </c>
      <c r="AW296" s="29" t="e">
        <f>IF(Form!#REF!="","",Form!#REF!)</f>
        <v>#REF!</v>
      </c>
    </row>
    <row r="297" spans="1:49">
      <c r="A297" s="26" t="e">
        <f>IF(Form!#REF!="","",Form!#REF!)</f>
        <v>#REF!</v>
      </c>
      <c r="B297" s="26" t="e">
        <f>IF(Form!#REF!="","",Form!#REF!)</f>
        <v>#REF!</v>
      </c>
      <c r="C297" s="26" t="e">
        <f>IF(Form!#REF!="","",Form!#REF!)</f>
        <v>#REF!</v>
      </c>
      <c r="D297" s="27" t="e">
        <f>VLOOKUP(B297,Table5[],4,FALSE)</f>
        <v>#REF!</v>
      </c>
      <c r="E297" s="26" t="e">
        <f t="shared" si="145"/>
        <v>#REF!</v>
      </c>
      <c r="F297" s="27" t="e">
        <f>VLOOKUP(B297,Table5[],5,FALSE)</f>
        <v>#REF!</v>
      </c>
      <c r="G297" s="27" t="e">
        <f>IF(C297="",NA(),D297+Form!$B$9*F297/1.128)</f>
        <v>#REF!</v>
      </c>
      <c r="H297" s="27" t="e">
        <f>IF(C297="",NA(),D297-Form!$B$9*F297/1.128)</f>
        <v>#REF!</v>
      </c>
      <c r="I297" s="27" t="e">
        <f t="shared" si="146"/>
        <v>#REF!</v>
      </c>
      <c r="J297" s="26" t="e">
        <f t="shared" si="147"/>
        <v>#REF!</v>
      </c>
      <c r="K297" s="26" t="e">
        <f t="shared" si="148"/>
        <v>#REF!</v>
      </c>
      <c r="L297" s="28" t="e">
        <f>IF(Form!#REF!="","",Form!#REF!)</f>
        <v>#REF!</v>
      </c>
      <c r="M297" s="27" t="e">
        <f>VLOOKUP(B297,Table5[],9,FALSE)</f>
        <v>#REF!</v>
      </c>
      <c r="N297" s="26" t="e">
        <f t="shared" si="149"/>
        <v>#REF!</v>
      </c>
      <c r="O297" s="27" t="e">
        <f>VLOOKUP(B297,Table5[],10,FALSE)</f>
        <v>#REF!</v>
      </c>
      <c r="P297" s="27" t="e">
        <f>IF(L297="",NA(),M297+Form!$B$9*O297/1.128)</f>
        <v>#REF!</v>
      </c>
      <c r="Q297" s="27" t="e">
        <f>IF(L297="",NA(),M297-Form!$B$9*O297/1.128)</f>
        <v>#REF!</v>
      </c>
      <c r="R297" s="27" t="e">
        <f t="shared" si="150"/>
        <v>#REF!</v>
      </c>
      <c r="S297" s="26" t="e">
        <f t="shared" si="151"/>
        <v>#REF!</v>
      </c>
      <c r="T297" s="26" t="e">
        <f t="shared" si="152"/>
        <v>#REF!</v>
      </c>
      <c r="U297" s="28" t="e">
        <f>IF(Form!#REF!="","",Form!#REF!)</f>
        <v>#REF!</v>
      </c>
      <c r="V297" s="27" t="e">
        <f>VLOOKUP(B297,Table5[],14,FALSE)</f>
        <v>#REF!</v>
      </c>
      <c r="W297" s="26" t="e">
        <f t="shared" si="153"/>
        <v>#REF!</v>
      </c>
      <c r="X297" s="27" t="e">
        <f>VLOOKUP(B297,Table5[],15,FALSE)</f>
        <v>#REF!</v>
      </c>
      <c r="Y297" s="27" t="e">
        <f>IF(U297="",NA(),V297+Form!$B$9*X297/1.128)</f>
        <v>#REF!</v>
      </c>
      <c r="Z297" s="27" t="e">
        <f>IF(U297="",NA(),V297-Form!$B$9*X297/1.128)</f>
        <v>#REF!</v>
      </c>
      <c r="AA297" s="27" t="e">
        <f t="shared" si="154"/>
        <v>#REF!</v>
      </c>
      <c r="AB297" s="26" t="e">
        <f t="shared" si="155"/>
        <v>#REF!</v>
      </c>
      <c r="AC297" s="26" t="e">
        <f t="shared" si="156"/>
        <v>#REF!</v>
      </c>
      <c r="AD297" s="28" t="e">
        <f>IF(Form!#REF!="","",Form!#REF!)</f>
        <v>#REF!</v>
      </c>
      <c r="AE297" s="27" t="e">
        <f>VLOOKUP(B297,Table5[],19,FALSE)</f>
        <v>#REF!</v>
      </c>
      <c r="AF297" s="26" t="e">
        <f t="shared" si="157"/>
        <v>#REF!</v>
      </c>
      <c r="AG297" s="27" t="e">
        <f>VLOOKUP(B297,Table5[],20,FALSE)</f>
        <v>#REF!</v>
      </c>
      <c r="AH297" s="27" t="e">
        <f>IF(AD297="",NA(),AE297+Form!$B$9*AG297/1.128)</f>
        <v>#REF!</v>
      </c>
      <c r="AI297" s="27" t="e">
        <f>IF(AD297="",NA(),AE297-Form!$B$9*AG297/1.128)</f>
        <v>#REF!</v>
      </c>
      <c r="AJ297" s="27" t="e">
        <f t="shared" si="158"/>
        <v>#REF!</v>
      </c>
      <c r="AK297" s="26" t="e">
        <f t="shared" si="159"/>
        <v>#REF!</v>
      </c>
      <c r="AL297" s="26" t="e">
        <f t="shared" si="160"/>
        <v>#REF!</v>
      </c>
      <c r="AM297" s="28" t="e">
        <f>IF(Form!#REF!="","",Form!#REF!)</f>
        <v>#REF!</v>
      </c>
      <c r="AN297" s="27" t="e">
        <f>VLOOKUP(B297,Table5[],24,FALSE)</f>
        <v>#REF!</v>
      </c>
      <c r="AO297" s="26" t="e">
        <f t="shared" si="161"/>
        <v>#REF!</v>
      </c>
      <c r="AP297" s="27" t="e">
        <f>VLOOKUP(B297,Table5[],25,FALSE)</f>
        <v>#REF!</v>
      </c>
      <c r="AQ297" s="27" t="e">
        <f>IF(AM297="",NA(),AN297+Form!$B$9*AP297/1.128)</f>
        <v>#REF!</v>
      </c>
      <c r="AR297" s="27" t="e">
        <f>IF(AM297="",NA(),AN297-Form!$B$9*AP297/1.128)</f>
        <v>#REF!</v>
      </c>
      <c r="AS297" s="27" t="e">
        <f t="shared" si="162"/>
        <v>#REF!</v>
      </c>
      <c r="AT297" s="26" t="e">
        <f t="shared" si="163"/>
        <v>#REF!</v>
      </c>
      <c r="AU297" s="27" t="e">
        <f>VLOOKUP(B297,Table5[],2,FALSE)</f>
        <v>#REF!</v>
      </c>
      <c r="AV297" s="27" t="e">
        <f>VLOOKUP(B297,Table5[],3,FALSE)</f>
        <v>#REF!</v>
      </c>
      <c r="AW297" s="29" t="e">
        <f>IF(Form!#REF!="","",Form!#REF!)</f>
        <v>#REF!</v>
      </c>
    </row>
    <row r="298" spans="1:49">
      <c r="A298" s="26" t="e">
        <f>IF(Form!#REF!="","",Form!#REF!)</f>
        <v>#REF!</v>
      </c>
      <c r="B298" s="26" t="e">
        <f>IF(Form!#REF!="","",Form!#REF!)</f>
        <v>#REF!</v>
      </c>
      <c r="C298" s="26" t="e">
        <f>IF(Form!#REF!="","",Form!#REF!)</f>
        <v>#REF!</v>
      </c>
      <c r="D298" s="27" t="e">
        <f>VLOOKUP(B298,Table5[],4,FALSE)</f>
        <v>#REF!</v>
      </c>
      <c r="E298" s="26" t="e">
        <f t="shared" si="145"/>
        <v>#REF!</v>
      </c>
      <c r="F298" s="27" t="e">
        <f>VLOOKUP(B298,Table5[],5,FALSE)</f>
        <v>#REF!</v>
      </c>
      <c r="G298" s="27" t="e">
        <f>IF(C298="",NA(),D298+Form!$B$9*F298/1.128)</f>
        <v>#REF!</v>
      </c>
      <c r="H298" s="27" t="e">
        <f>IF(C298="",NA(),D298-Form!$B$9*F298/1.128)</f>
        <v>#REF!</v>
      </c>
      <c r="I298" s="27" t="e">
        <f t="shared" si="146"/>
        <v>#REF!</v>
      </c>
      <c r="J298" s="26" t="e">
        <f t="shared" si="147"/>
        <v>#REF!</v>
      </c>
      <c r="K298" s="26" t="e">
        <f t="shared" si="148"/>
        <v>#REF!</v>
      </c>
      <c r="L298" s="28" t="e">
        <f>IF(Form!#REF!="","",Form!#REF!)</f>
        <v>#REF!</v>
      </c>
      <c r="M298" s="27" t="e">
        <f>VLOOKUP(B298,Table5[],9,FALSE)</f>
        <v>#REF!</v>
      </c>
      <c r="N298" s="26" t="e">
        <f t="shared" si="149"/>
        <v>#REF!</v>
      </c>
      <c r="O298" s="27" t="e">
        <f>VLOOKUP(B298,Table5[],10,FALSE)</f>
        <v>#REF!</v>
      </c>
      <c r="P298" s="27" t="e">
        <f>IF(L298="",NA(),M298+Form!$B$9*O298/1.128)</f>
        <v>#REF!</v>
      </c>
      <c r="Q298" s="27" t="e">
        <f>IF(L298="",NA(),M298-Form!$B$9*O298/1.128)</f>
        <v>#REF!</v>
      </c>
      <c r="R298" s="27" t="e">
        <f t="shared" si="150"/>
        <v>#REF!</v>
      </c>
      <c r="S298" s="26" t="e">
        <f t="shared" si="151"/>
        <v>#REF!</v>
      </c>
      <c r="T298" s="26" t="e">
        <f t="shared" si="152"/>
        <v>#REF!</v>
      </c>
      <c r="U298" s="28" t="e">
        <f>IF(Form!#REF!="","",Form!#REF!)</f>
        <v>#REF!</v>
      </c>
      <c r="V298" s="27" t="e">
        <f>VLOOKUP(B298,Table5[],14,FALSE)</f>
        <v>#REF!</v>
      </c>
      <c r="W298" s="26" t="e">
        <f t="shared" si="153"/>
        <v>#REF!</v>
      </c>
      <c r="X298" s="27" t="e">
        <f>VLOOKUP(B298,Table5[],15,FALSE)</f>
        <v>#REF!</v>
      </c>
      <c r="Y298" s="27" t="e">
        <f>IF(U298="",NA(),V298+Form!$B$9*X298/1.128)</f>
        <v>#REF!</v>
      </c>
      <c r="Z298" s="27" t="e">
        <f>IF(U298="",NA(),V298-Form!$B$9*X298/1.128)</f>
        <v>#REF!</v>
      </c>
      <c r="AA298" s="27" t="e">
        <f t="shared" si="154"/>
        <v>#REF!</v>
      </c>
      <c r="AB298" s="26" t="e">
        <f t="shared" si="155"/>
        <v>#REF!</v>
      </c>
      <c r="AC298" s="26" t="e">
        <f t="shared" si="156"/>
        <v>#REF!</v>
      </c>
      <c r="AD298" s="28" t="e">
        <f>IF(Form!#REF!="","",Form!#REF!)</f>
        <v>#REF!</v>
      </c>
      <c r="AE298" s="27" t="e">
        <f>VLOOKUP(B298,Table5[],19,FALSE)</f>
        <v>#REF!</v>
      </c>
      <c r="AF298" s="26" t="e">
        <f t="shared" si="157"/>
        <v>#REF!</v>
      </c>
      <c r="AG298" s="27" t="e">
        <f>VLOOKUP(B298,Table5[],20,FALSE)</f>
        <v>#REF!</v>
      </c>
      <c r="AH298" s="27" t="e">
        <f>IF(AD298="",NA(),AE298+Form!$B$9*AG298/1.128)</f>
        <v>#REF!</v>
      </c>
      <c r="AI298" s="27" t="e">
        <f>IF(AD298="",NA(),AE298-Form!$B$9*AG298/1.128)</f>
        <v>#REF!</v>
      </c>
      <c r="AJ298" s="27" t="e">
        <f t="shared" si="158"/>
        <v>#REF!</v>
      </c>
      <c r="AK298" s="26" t="e">
        <f t="shared" si="159"/>
        <v>#REF!</v>
      </c>
      <c r="AL298" s="26" t="e">
        <f t="shared" si="160"/>
        <v>#REF!</v>
      </c>
      <c r="AM298" s="28" t="e">
        <f>IF(Form!#REF!="","",Form!#REF!)</f>
        <v>#REF!</v>
      </c>
      <c r="AN298" s="27" t="e">
        <f>VLOOKUP(B298,Table5[],24,FALSE)</f>
        <v>#REF!</v>
      </c>
      <c r="AO298" s="26" t="e">
        <f t="shared" si="161"/>
        <v>#REF!</v>
      </c>
      <c r="AP298" s="27" t="e">
        <f>VLOOKUP(B298,Table5[],25,FALSE)</f>
        <v>#REF!</v>
      </c>
      <c r="AQ298" s="27" t="e">
        <f>IF(AM298="",NA(),AN298+Form!$B$9*AP298/1.128)</f>
        <v>#REF!</v>
      </c>
      <c r="AR298" s="27" t="e">
        <f>IF(AM298="",NA(),AN298-Form!$B$9*AP298/1.128)</f>
        <v>#REF!</v>
      </c>
      <c r="AS298" s="27" t="e">
        <f t="shared" si="162"/>
        <v>#REF!</v>
      </c>
      <c r="AT298" s="26" t="e">
        <f t="shared" si="163"/>
        <v>#REF!</v>
      </c>
      <c r="AU298" s="27" t="e">
        <f>VLOOKUP(B298,Table5[],2,FALSE)</f>
        <v>#REF!</v>
      </c>
      <c r="AV298" s="27" t="e">
        <f>VLOOKUP(B298,Table5[],3,FALSE)</f>
        <v>#REF!</v>
      </c>
      <c r="AW298" s="29" t="e">
        <f>IF(Form!#REF!="","",Form!#REF!)</f>
        <v>#REF!</v>
      </c>
    </row>
    <row r="299" spans="1:49">
      <c r="A299" s="26" t="e">
        <f>IF(Form!#REF!="","",Form!#REF!)</f>
        <v>#REF!</v>
      </c>
      <c r="B299" s="26" t="e">
        <f>IF(Form!#REF!="","",Form!#REF!)</f>
        <v>#REF!</v>
      </c>
      <c r="C299" s="26" t="e">
        <f>IF(Form!#REF!="","",Form!#REF!)</f>
        <v>#REF!</v>
      </c>
      <c r="D299" s="27" t="e">
        <f>VLOOKUP(B299,Table5[],4,FALSE)</f>
        <v>#REF!</v>
      </c>
      <c r="E299" s="26" t="e">
        <f t="shared" si="145"/>
        <v>#REF!</v>
      </c>
      <c r="F299" s="27" t="e">
        <f>VLOOKUP(B299,Table5[],5,FALSE)</f>
        <v>#REF!</v>
      </c>
      <c r="G299" s="27" t="e">
        <f>IF(C299="",NA(),D299+Form!$B$9*F299/1.128)</f>
        <v>#REF!</v>
      </c>
      <c r="H299" s="27" t="e">
        <f>IF(C299="",NA(),D299-Form!$B$9*F299/1.128)</f>
        <v>#REF!</v>
      </c>
      <c r="I299" s="27" t="e">
        <f t="shared" si="146"/>
        <v>#REF!</v>
      </c>
      <c r="J299" s="26" t="e">
        <f t="shared" si="147"/>
        <v>#REF!</v>
      </c>
      <c r="K299" s="26" t="e">
        <f t="shared" si="148"/>
        <v>#REF!</v>
      </c>
      <c r="L299" s="28" t="e">
        <f>IF(Form!#REF!="","",Form!#REF!)</f>
        <v>#REF!</v>
      </c>
      <c r="M299" s="27" t="e">
        <f>VLOOKUP(B299,Table5[],9,FALSE)</f>
        <v>#REF!</v>
      </c>
      <c r="N299" s="26" t="e">
        <f t="shared" si="149"/>
        <v>#REF!</v>
      </c>
      <c r="O299" s="27" t="e">
        <f>VLOOKUP(B299,Table5[],10,FALSE)</f>
        <v>#REF!</v>
      </c>
      <c r="P299" s="27" t="e">
        <f>IF(L299="",NA(),M299+Form!$B$9*O299/1.128)</f>
        <v>#REF!</v>
      </c>
      <c r="Q299" s="27" t="e">
        <f>IF(L299="",NA(),M299-Form!$B$9*O299/1.128)</f>
        <v>#REF!</v>
      </c>
      <c r="R299" s="27" t="e">
        <f t="shared" si="150"/>
        <v>#REF!</v>
      </c>
      <c r="S299" s="26" t="e">
        <f t="shared" si="151"/>
        <v>#REF!</v>
      </c>
      <c r="T299" s="26" t="e">
        <f t="shared" si="152"/>
        <v>#REF!</v>
      </c>
      <c r="U299" s="28" t="e">
        <f>IF(Form!#REF!="","",Form!#REF!)</f>
        <v>#REF!</v>
      </c>
      <c r="V299" s="27" t="e">
        <f>VLOOKUP(B299,Table5[],14,FALSE)</f>
        <v>#REF!</v>
      </c>
      <c r="W299" s="26" t="e">
        <f t="shared" si="153"/>
        <v>#REF!</v>
      </c>
      <c r="X299" s="27" t="e">
        <f>VLOOKUP(B299,Table5[],15,FALSE)</f>
        <v>#REF!</v>
      </c>
      <c r="Y299" s="27" t="e">
        <f>IF(U299="",NA(),V299+Form!$B$9*X299/1.128)</f>
        <v>#REF!</v>
      </c>
      <c r="Z299" s="27" t="e">
        <f>IF(U299="",NA(),V299-Form!$B$9*X299/1.128)</f>
        <v>#REF!</v>
      </c>
      <c r="AA299" s="27" t="e">
        <f t="shared" si="154"/>
        <v>#REF!</v>
      </c>
      <c r="AB299" s="26" t="e">
        <f t="shared" si="155"/>
        <v>#REF!</v>
      </c>
      <c r="AC299" s="26" t="e">
        <f t="shared" si="156"/>
        <v>#REF!</v>
      </c>
      <c r="AD299" s="28" t="e">
        <f>IF(Form!#REF!="","",Form!#REF!)</f>
        <v>#REF!</v>
      </c>
      <c r="AE299" s="27" t="e">
        <f>VLOOKUP(B299,Table5[],19,FALSE)</f>
        <v>#REF!</v>
      </c>
      <c r="AF299" s="26" t="e">
        <f t="shared" si="157"/>
        <v>#REF!</v>
      </c>
      <c r="AG299" s="27" t="e">
        <f>VLOOKUP(B299,Table5[],20,FALSE)</f>
        <v>#REF!</v>
      </c>
      <c r="AH299" s="27" t="e">
        <f>IF(AD299="",NA(),AE299+Form!$B$9*AG299/1.128)</f>
        <v>#REF!</v>
      </c>
      <c r="AI299" s="27" t="e">
        <f>IF(AD299="",NA(),AE299-Form!$B$9*AG299/1.128)</f>
        <v>#REF!</v>
      </c>
      <c r="AJ299" s="27" t="e">
        <f t="shared" si="158"/>
        <v>#REF!</v>
      </c>
      <c r="AK299" s="26" t="e">
        <f t="shared" si="159"/>
        <v>#REF!</v>
      </c>
      <c r="AL299" s="26" t="e">
        <f t="shared" si="160"/>
        <v>#REF!</v>
      </c>
      <c r="AM299" s="28" t="e">
        <f>IF(Form!#REF!="","",Form!#REF!)</f>
        <v>#REF!</v>
      </c>
      <c r="AN299" s="27" t="e">
        <f>VLOOKUP(B299,Table5[],24,FALSE)</f>
        <v>#REF!</v>
      </c>
      <c r="AO299" s="26" t="e">
        <f t="shared" si="161"/>
        <v>#REF!</v>
      </c>
      <c r="AP299" s="27" t="e">
        <f>VLOOKUP(B299,Table5[],25,FALSE)</f>
        <v>#REF!</v>
      </c>
      <c r="AQ299" s="27" t="e">
        <f>IF(AM299="",NA(),AN299+Form!$B$9*AP299/1.128)</f>
        <v>#REF!</v>
      </c>
      <c r="AR299" s="27" t="e">
        <f>IF(AM299="",NA(),AN299-Form!$B$9*AP299/1.128)</f>
        <v>#REF!</v>
      </c>
      <c r="AS299" s="27" t="e">
        <f t="shared" si="162"/>
        <v>#REF!</v>
      </c>
      <c r="AT299" s="26" t="e">
        <f t="shared" si="163"/>
        <v>#REF!</v>
      </c>
      <c r="AU299" s="27" t="e">
        <f>VLOOKUP(B299,Table5[],2,FALSE)</f>
        <v>#REF!</v>
      </c>
      <c r="AV299" s="27" t="e">
        <f>VLOOKUP(B299,Table5[],3,FALSE)</f>
        <v>#REF!</v>
      </c>
      <c r="AW299" s="29" t="e">
        <f>IF(Form!#REF!="","",Form!#REF!)</f>
        <v>#REF!</v>
      </c>
    </row>
    <row r="300" spans="1:49">
      <c r="A300" s="26" t="e">
        <f>IF(Form!#REF!="","",Form!#REF!)</f>
        <v>#REF!</v>
      </c>
      <c r="B300" s="26" t="e">
        <f>IF(Form!#REF!="","",Form!#REF!)</f>
        <v>#REF!</v>
      </c>
      <c r="C300" s="26" t="e">
        <f>IF(Form!#REF!="","",Form!#REF!)</f>
        <v>#REF!</v>
      </c>
      <c r="D300" s="27" t="e">
        <f>VLOOKUP(B300,Table5[],4,FALSE)</f>
        <v>#REF!</v>
      </c>
      <c r="E300" s="26" t="e">
        <f t="shared" si="145"/>
        <v>#REF!</v>
      </c>
      <c r="F300" s="27" t="e">
        <f>VLOOKUP(B300,Table5[],5,FALSE)</f>
        <v>#REF!</v>
      </c>
      <c r="G300" s="27" t="e">
        <f>IF(C300="",NA(),D300+Form!$B$9*F300/1.128)</f>
        <v>#REF!</v>
      </c>
      <c r="H300" s="27" t="e">
        <f>IF(C300="",NA(),D300-Form!$B$9*F300/1.128)</f>
        <v>#REF!</v>
      </c>
      <c r="I300" s="27" t="e">
        <f t="shared" si="146"/>
        <v>#REF!</v>
      </c>
      <c r="J300" s="26" t="e">
        <f t="shared" si="147"/>
        <v>#REF!</v>
      </c>
      <c r="K300" s="26" t="e">
        <f t="shared" si="148"/>
        <v>#REF!</v>
      </c>
      <c r="L300" s="28" t="e">
        <f>IF(Form!#REF!="","",Form!#REF!)</f>
        <v>#REF!</v>
      </c>
      <c r="M300" s="27" t="e">
        <f>VLOOKUP(B300,Table5[],9,FALSE)</f>
        <v>#REF!</v>
      </c>
      <c r="N300" s="26" t="e">
        <f t="shared" si="149"/>
        <v>#REF!</v>
      </c>
      <c r="O300" s="27" t="e">
        <f>VLOOKUP(B300,Table5[],10,FALSE)</f>
        <v>#REF!</v>
      </c>
      <c r="P300" s="27" t="e">
        <f>IF(L300="",NA(),M300+Form!$B$9*O300/1.128)</f>
        <v>#REF!</v>
      </c>
      <c r="Q300" s="27" t="e">
        <f>IF(L300="",NA(),M300-Form!$B$9*O300/1.128)</f>
        <v>#REF!</v>
      </c>
      <c r="R300" s="27" t="e">
        <f t="shared" si="150"/>
        <v>#REF!</v>
      </c>
      <c r="S300" s="26" t="e">
        <f t="shared" si="151"/>
        <v>#REF!</v>
      </c>
      <c r="T300" s="26" t="e">
        <f t="shared" si="152"/>
        <v>#REF!</v>
      </c>
      <c r="U300" s="28" t="e">
        <f>IF(Form!#REF!="","",Form!#REF!)</f>
        <v>#REF!</v>
      </c>
      <c r="V300" s="27" t="e">
        <f>VLOOKUP(B300,Table5[],14,FALSE)</f>
        <v>#REF!</v>
      </c>
      <c r="W300" s="26" t="e">
        <f t="shared" si="153"/>
        <v>#REF!</v>
      </c>
      <c r="X300" s="27" t="e">
        <f>VLOOKUP(B300,Table5[],15,FALSE)</f>
        <v>#REF!</v>
      </c>
      <c r="Y300" s="27" t="e">
        <f>IF(U300="",NA(),V300+Form!$B$9*X300/1.128)</f>
        <v>#REF!</v>
      </c>
      <c r="Z300" s="27" t="e">
        <f>IF(U300="",NA(),V300-Form!$B$9*X300/1.128)</f>
        <v>#REF!</v>
      </c>
      <c r="AA300" s="27" t="e">
        <f t="shared" si="154"/>
        <v>#REF!</v>
      </c>
      <c r="AB300" s="26" t="e">
        <f t="shared" si="155"/>
        <v>#REF!</v>
      </c>
      <c r="AC300" s="26" t="e">
        <f t="shared" si="156"/>
        <v>#REF!</v>
      </c>
      <c r="AD300" s="28" t="e">
        <f>IF(Form!#REF!="","",Form!#REF!)</f>
        <v>#REF!</v>
      </c>
      <c r="AE300" s="27" t="e">
        <f>VLOOKUP(B300,Table5[],19,FALSE)</f>
        <v>#REF!</v>
      </c>
      <c r="AF300" s="26" t="e">
        <f t="shared" si="157"/>
        <v>#REF!</v>
      </c>
      <c r="AG300" s="27" t="e">
        <f>VLOOKUP(B300,Table5[],20,FALSE)</f>
        <v>#REF!</v>
      </c>
      <c r="AH300" s="27" t="e">
        <f>IF(AD300="",NA(),AE300+Form!$B$9*AG300/1.128)</f>
        <v>#REF!</v>
      </c>
      <c r="AI300" s="27" t="e">
        <f>IF(AD300="",NA(),AE300-Form!$B$9*AG300/1.128)</f>
        <v>#REF!</v>
      </c>
      <c r="AJ300" s="27" t="e">
        <f t="shared" si="158"/>
        <v>#REF!</v>
      </c>
      <c r="AK300" s="26" t="e">
        <f t="shared" si="159"/>
        <v>#REF!</v>
      </c>
      <c r="AL300" s="26" t="e">
        <f t="shared" si="160"/>
        <v>#REF!</v>
      </c>
      <c r="AM300" s="28" t="e">
        <f>IF(Form!#REF!="","",Form!#REF!)</f>
        <v>#REF!</v>
      </c>
      <c r="AN300" s="27" t="e">
        <f>VLOOKUP(B300,Table5[],24,FALSE)</f>
        <v>#REF!</v>
      </c>
      <c r="AO300" s="26" t="e">
        <f t="shared" si="161"/>
        <v>#REF!</v>
      </c>
      <c r="AP300" s="27" t="e">
        <f>VLOOKUP(B300,Table5[],25,FALSE)</f>
        <v>#REF!</v>
      </c>
      <c r="AQ300" s="27" t="e">
        <f>IF(AM300="",NA(),AN300+Form!$B$9*AP300/1.128)</f>
        <v>#REF!</v>
      </c>
      <c r="AR300" s="27" t="e">
        <f>IF(AM300="",NA(),AN300-Form!$B$9*AP300/1.128)</f>
        <v>#REF!</v>
      </c>
      <c r="AS300" s="27" t="e">
        <f t="shared" si="162"/>
        <v>#REF!</v>
      </c>
      <c r="AT300" s="26" t="e">
        <f t="shared" si="163"/>
        <v>#REF!</v>
      </c>
      <c r="AU300" s="27" t="e">
        <f>VLOOKUP(B300,Table5[],2,FALSE)</f>
        <v>#REF!</v>
      </c>
      <c r="AV300" s="27" t="e">
        <f>VLOOKUP(B300,Table5[],3,FALSE)</f>
        <v>#REF!</v>
      </c>
      <c r="AW300" s="29" t="e">
        <f>IF(Form!#REF!="","",Form!#REF!)</f>
        <v>#REF!</v>
      </c>
    </row>
    <row r="301" spans="1:49">
      <c r="A301" s="26" t="e">
        <f>IF(Form!#REF!="","",Form!#REF!)</f>
        <v>#REF!</v>
      </c>
      <c r="B301" s="26" t="e">
        <f>IF(Form!#REF!="","",Form!#REF!)</f>
        <v>#REF!</v>
      </c>
      <c r="C301" s="26" t="e">
        <f>IF(Form!#REF!="","",Form!#REF!)</f>
        <v>#REF!</v>
      </c>
      <c r="D301" s="27" t="e">
        <f>VLOOKUP(B301,Table5[],4,FALSE)</f>
        <v>#REF!</v>
      </c>
      <c r="E301" s="26" t="e">
        <f t="shared" si="145"/>
        <v>#REF!</v>
      </c>
      <c r="F301" s="27" t="e">
        <f>VLOOKUP(B301,Table5[],5,FALSE)</f>
        <v>#REF!</v>
      </c>
      <c r="G301" s="27" t="e">
        <f>IF(C301="",NA(),D301+Form!$B$9*F301/1.128)</f>
        <v>#REF!</v>
      </c>
      <c r="H301" s="27" t="e">
        <f>IF(C301="",NA(),D301-Form!$B$9*F301/1.128)</f>
        <v>#REF!</v>
      </c>
      <c r="I301" s="27" t="e">
        <f t="shared" si="146"/>
        <v>#REF!</v>
      </c>
      <c r="J301" s="26" t="e">
        <f t="shared" si="147"/>
        <v>#REF!</v>
      </c>
      <c r="K301" s="26" t="e">
        <f t="shared" si="148"/>
        <v>#REF!</v>
      </c>
      <c r="L301" s="28" t="e">
        <f>IF(Form!#REF!="","",Form!#REF!)</f>
        <v>#REF!</v>
      </c>
      <c r="M301" s="27" t="e">
        <f>VLOOKUP(B301,Table5[],9,FALSE)</f>
        <v>#REF!</v>
      </c>
      <c r="N301" s="26" t="e">
        <f t="shared" si="149"/>
        <v>#REF!</v>
      </c>
      <c r="O301" s="27" t="e">
        <f>VLOOKUP(B301,Table5[],10,FALSE)</f>
        <v>#REF!</v>
      </c>
      <c r="P301" s="27" t="e">
        <f>IF(L301="",NA(),M301+Form!$B$9*O301/1.128)</f>
        <v>#REF!</v>
      </c>
      <c r="Q301" s="27" t="e">
        <f>IF(L301="",NA(),M301-Form!$B$9*O301/1.128)</f>
        <v>#REF!</v>
      </c>
      <c r="R301" s="27" t="e">
        <f t="shared" si="150"/>
        <v>#REF!</v>
      </c>
      <c r="S301" s="26" t="e">
        <f t="shared" si="151"/>
        <v>#REF!</v>
      </c>
      <c r="T301" s="26" t="e">
        <f t="shared" si="152"/>
        <v>#REF!</v>
      </c>
      <c r="U301" s="28" t="e">
        <f>IF(Form!#REF!="","",Form!#REF!)</f>
        <v>#REF!</v>
      </c>
      <c r="V301" s="27" t="e">
        <f>VLOOKUP(B301,Table5[],14,FALSE)</f>
        <v>#REF!</v>
      </c>
      <c r="W301" s="26" t="e">
        <f t="shared" si="153"/>
        <v>#REF!</v>
      </c>
      <c r="X301" s="27" t="e">
        <f>VLOOKUP(B301,Table5[],15,FALSE)</f>
        <v>#REF!</v>
      </c>
      <c r="Y301" s="27" t="e">
        <f>IF(U301="",NA(),V301+Form!$B$9*X301/1.128)</f>
        <v>#REF!</v>
      </c>
      <c r="Z301" s="27" t="e">
        <f>IF(U301="",NA(),V301-Form!$B$9*X301/1.128)</f>
        <v>#REF!</v>
      </c>
      <c r="AA301" s="27" t="e">
        <f t="shared" si="154"/>
        <v>#REF!</v>
      </c>
      <c r="AB301" s="26" t="e">
        <f t="shared" si="155"/>
        <v>#REF!</v>
      </c>
      <c r="AC301" s="26" t="e">
        <f t="shared" si="156"/>
        <v>#REF!</v>
      </c>
      <c r="AD301" s="28" t="e">
        <f>IF(Form!#REF!="","",Form!#REF!)</f>
        <v>#REF!</v>
      </c>
      <c r="AE301" s="27" t="e">
        <f>VLOOKUP(B301,Table5[],19,FALSE)</f>
        <v>#REF!</v>
      </c>
      <c r="AF301" s="26" t="e">
        <f t="shared" si="157"/>
        <v>#REF!</v>
      </c>
      <c r="AG301" s="27" t="e">
        <f>VLOOKUP(B301,Table5[],20,FALSE)</f>
        <v>#REF!</v>
      </c>
      <c r="AH301" s="27" t="e">
        <f>IF(AD301="",NA(),AE301+Form!$B$9*AG301/1.128)</f>
        <v>#REF!</v>
      </c>
      <c r="AI301" s="27" t="e">
        <f>IF(AD301="",NA(),AE301-Form!$B$9*AG301/1.128)</f>
        <v>#REF!</v>
      </c>
      <c r="AJ301" s="27" t="e">
        <f t="shared" si="158"/>
        <v>#REF!</v>
      </c>
      <c r="AK301" s="26" t="e">
        <f t="shared" si="159"/>
        <v>#REF!</v>
      </c>
      <c r="AL301" s="26" t="e">
        <f t="shared" si="160"/>
        <v>#REF!</v>
      </c>
      <c r="AM301" s="28" t="e">
        <f>IF(Form!#REF!="","",Form!#REF!)</f>
        <v>#REF!</v>
      </c>
      <c r="AN301" s="27" t="e">
        <f>VLOOKUP(B301,Table5[],24,FALSE)</f>
        <v>#REF!</v>
      </c>
      <c r="AO301" s="26" t="e">
        <f t="shared" si="161"/>
        <v>#REF!</v>
      </c>
      <c r="AP301" s="27" t="e">
        <f>VLOOKUP(B301,Table5[],25,FALSE)</f>
        <v>#REF!</v>
      </c>
      <c r="AQ301" s="27" t="e">
        <f>IF(AM301="",NA(),AN301+Form!$B$9*AP301/1.128)</f>
        <v>#REF!</v>
      </c>
      <c r="AR301" s="27" t="e">
        <f>IF(AM301="",NA(),AN301-Form!$B$9*AP301/1.128)</f>
        <v>#REF!</v>
      </c>
      <c r="AS301" s="27" t="e">
        <f t="shared" si="162"/>
        <v>#REF!</v>
      </c>
      <c r="AT301" s="26" t="e">
        <f t="shared" si="163"/>
        <v>#REF!</v>
      </c>
      <c r="AU301" s="27" t="e">
        <f>VLOOKUP(B301,Table5[],2,FALSE)</f>
        <v>#REF!</v>
      </c>
      <c r="AV301" s="27" t="e">
        <f>VLOOKUP(B301,Table5[],3,FALSE)</f>
        <v>#REF!</v>
      </c>
      <c r="AW301" s="29" t="e">
        <f>IF(Form!#REF!="","",Form!#REF!)</f>
        <v>#REF!</v>
      </c>
    </row>
    <row r="302" spans="1:49">
      <c r="A302" s="26" t="e">
        <f>IF(Form!#REF!="","",Form!#REF!)</f>
        <v>#REF!</v>
      </c>
      <c r="B302" s="26" t="e">
        <f>IF(Form!#REF!="","",Form!#REF!)</f>
        <v>#REF!</v>
      </c>
      <c r="C302" s="26" t="e">
        <f>IF(Form!#REF!="","",Form!#REF!)</f>
        <v>#REF!</v>
      </c>
      <c r="D302" s="27" t="e">
        <f>VLOOKUP(B302,Table5[],4,FALSE)</f>
        <v>#REF!</v>
      </c>
      <c r="E302" s="26" t="e">
        <f t="shared" si="145"/>
        <v>#REF!</v>
      </c>
      <c r="F302" s="27" t="e">
        <f>VLOOKUP(B302,Table5[],5,FALSE)</f>
        <v>#REF!</v>
      </c>
      <c r="G302" s="27" t="e">
        <f>IF(C302="",NA(),D302+Form!$B$9*F302/1.128)</f>
        <v>#REF!</v>
      </c>
      <c r="H302" s="27" t="e">
        <f>IF(C302="",NA(),D302-Form!$B$9*F302/1.128)</f>
        <v>#REF!</v>
      </c>
      <c r="I302" s="27" t="e">
        <f t="shared" si="146"/>
        <v>#REF!</v>
      </c>
      <c r="J302" s="26" t="e">
        <f t="shared" si="147"/>
        <v>#REF!</v>
      </c>
      <c r="K302" s="26" t="e">
        <f t="shared" si="148"/>
        <v>#REF!</v>
      </c>
      <c r="L302" s="28" t="e">
        <f>IF(Form!#REF!="","",Form!#REF!)</f>
        <v>#REF!</v>
      </c>
      <c r="M302" s="27" t="e">
        <f>VLOOKUP(B302,Table5[],9,FALSE)</f>
        <v>#REF!</v>
      </c>
      <c r="N302" s="26" t="e">
        <f t="shared" si="149"/>
        <v>#REF!</v>
      </c>
      <c r="O302" s="27" t="e">
        <f>VLOOKUP(B302,Table5[],10,FALSE)</f>
        <v>#REF!</v>
      </c>
      <c r="P302" s="27" t="e">
        <f>IF(L302="",NA(),M302+Form!$B$9*O302/1.128)</f>
        <v>#REF!</v>
      </c>
      <c r="Q302" s="27" t="e">
        <f>IF(L302="",NA(),M302-Form!$B$9*O302/1.128)</f>
        <v>#REF!</v>
      </c>
      <c r="R302" s="27" t="e">
        <f t="shared" si="150"/>
        <v>#REF!</v>
      </c>
      <c r="S302" s="26" t="e">
        <f t="shared" si="151"/>
        <v>#REF!</v>
      </c>
      <c r="T302" s="26" t="e">
        <f t="shared" si="152"/>
        <v>#REF!</v>
      </c>
      <c r="U302" s="28" t="e">
        <f>IF(Form!#REF!="","",Form!#REF!)</f>
        <v>#REF!</v>
      </c>
      <c r="V302" s="27" t="e">
        <f>VLOOKUP(B302,Table5[],14,FALSE)</f>
        <v>#REF!</v>
      </c>
      <c r="W302" s="26" t="e">
        <f t="shared" si="153"/>
        <v>#REF!</v>
      </c>
      <c r="X302" s="27" t="e">
        <f>VLOOKUP(B302,Table5[],15,FALSE)</f>
        <v>#REF!</v>
      </c>
      <c r="Y302" s="27" t="e">
        <f>IF(U302="",NA(),V302+Form!$B$9*X302/1.128)</f>
        <v>#REF!</v>
      </c>
      <c r="Z302" s="27" t="e">
        <f>IF(U302="",NA(),V302-Form!$B$9*X302/1.128)</f>
        <v>#REF!</v>
      </c>
      <c r="AA302" s="27" t="e">
        <f t="shared" si="154"/>
        <v>#REF!</v>
      </c>
      <c r="AB302" s="26" t="e">
        <f t="shared" si="155"/>
        <v>#REF!</v>
      </c>
      <c r="AC302" s="26" t="e">
        <f t="shared" si="156"/>
        <v>#REF!</v>
      </c>
      <c r="AD302" s="28" t="e">
        <f>IF(Form!#REF!="","",Form!#REF!)</f>
        <v>#REF!</v>
      </c>
      <c r="AE302" s="27" t="e">
        <f>VLOOKUP(B302,Table5[],19,FALSE)</f>
        <v>#REF!</v>
      </c>
      <c r="AF302" s="26" t="e">
        <f t="shared" si="157"/>
        <v>#REF!</v>
      </c>
      <c r="AG302" s="27" t="e">
        <f>VLOOKUP(B302,Table5[],20,FALSE)</f>
        <v>#REF!</v>
      </c>
      <c r="AH302" s="27" t="e">
        <f>IF(AD302="",NA(),AE302+Form!$B$9*AG302/1.128)</f>
        <v>#REF!</v>
      </c>
      <c r="AI302" s="27" t="e">
        <f>IF(AD302="",NA(),AE302-Form!$B$9*AG302/1.128)</f>
        <v>#REF!</v>
      </c>
      <c r="AJ302" s="27" t="e">
        <f t="shared" si="158"/>
        <v>#REF!</v>
      </c>
      <c r="AK302" s="26" t="e">
        <f t="shared" si="159"/>
        <v>#REF!</v>
      </c>
      <c r="AL302" s="26" t="e">
        <f t="shared" si="160"/>
        <v>#REF!</v>
      </c>
      <c r="AM302" s="28" t="e">
        <f>IF(Form!#REF!="","",Form!#REF!)</f>
        <v>#REF!</v>
      </c>
      <c r="AN302" s="27" t="e">
        <f>VLOOKUP(B302,Table5[],24,FALSE)</f>
        <v>#REF!</v>
      </c>
      <c r="AO302" s="26" t="e">
        <f t="shared" si="161"/>
        <v>#REF!</v>
      </c>
      <c r="AP302" s="27" t="e">
        <f>VLOOKUP(B302,Table5[],25,FALSE)</f>
        <v>#REF!</v>
      </c>
      <c r="AQ302" s="27" t="e">
        <f>IF(AM302="",NA(),AN302+Form!$B$9*AP302/1.128)</f>
        <v>#REF!</v>
      </c>
      <c r="AR302" s="27" t="e">
        <f>IF(AM302="",NA(),AN302-Form!$B$9*AP302/1.128)</f>
        <v>#REF!</v>
      </c>
      <c r="AS302" s="27" t="e">
        <f t="shared" si="162"/>
        <v>#REF!</v>
      </c>
      <c r="AT302" s="26" t="e">
        <f t="shared" si="163"/>
        <v>#REF!</v>
      </c>
      <c r="AU302" s="27" t="e">
        <f>VLOOKUP(B302,Table5[],2,FALSE)</f>
        <v>#REF!</v>
      </c>
      <c r="AV302" s="27" t="e">
        <f>VLOOKUP(B302,Table5[],3,FALSE)</f>
        <v>#REF!</v>
      </c>
      <c r="AW302" s="29" t="e">
        <f>IF(Form!#REF!="","",Form!#REF!)</f>
        <v>#REF!</v>
      </c>
    </row>
    <row r="303" spans="1:49">
      <c r="A303" s="26" t="e">
        <f>IF(Form!#REF!="","",Form!#REF!)</f>
        <v>#REF!</v>
      </c>
      <c r="B303" s="26" t="e">
        <f>IF(Form!#REF!="","",Form!#REF!)</f>
        <v>#REF!</v>
      </c>
      <c r="C303" s="26" t="e">
        <f>IF(Form!#REF!="","",Form!#REF!)</f>
        <v>#REF!</v>
      </c>
      <c r="D303" s="27" t="e">
        <f>VLOOKUP(B303,Table5[],4,FALSE)</f>
        <v>#REF!</v>
      </c>
      <c r="E303" s="26" t="e">
        <f t="shared" si="145"/>
        <v>#REF!</v>
      </c>
      <c r="F303" s="27" t="e">
        <f>VLOOKUP(B303,Table5[],5,FALSE)</f>
        <v>#REF!</v>
      </c>
      <c r="G303" s="27" t="e">
        <f>IF(C303="",NA(),D303+Form!$B$9*F303/1.128)</f>
        <v>#REF!</v>
      </c>
      <c r="H303" s="27" t="e">
        <f>IF(C303="",NA(),D303-Form!$B$9*F303/1.128)</f>
        <v>#REF!</v>
      </c>
      <c r="I303" s="27" t="e">
        <f t="shared" si="146"/>
        <v>#REF!</v>
      </c>
      <c r="J303" s="26" t="e">
        <f t="shared" si="147"/>
        <v>#REF!</v>
      </c>
      <c r="K303" s="26" t="e">
        <f t="shared" si="148"/>
        <v>#REF!</v>
      </c>
      <c r="L303" s="28" t="e">
        <f>IF(Form!#REF!="","",Form!#REF!)</f>
        <v>#REF!</v>
      </c>
      <c r="M303" s="27" t="e">
        <f>VLOOKUP(B303,Table5[],9,FALSE)</f>
        <v>#REF!</v>
      </c>
      <c r="N303" s="26" t="e">
        <f t="shared" si="149"/>
        <v>#REF!</v>
      </c>
      <c r="O303" s="27" t="e">
        <f>VLOOKUP(B303,Table5[],10,FALSE)</f>
        <v>#REF!</v>
      </c>
      <c r="P303" s="27" t="e">
        <f>IF(L303="",NA(),M303+Form!$B$9*O303/1.128)</f>
        <v>#REF!</v>
      </c>
      <c r="Q303" s="27" t="e">
        <f>IF(L303="",NA(),M303-Form!$B$9*O303/1.128)</f>
        <v>#REF!</v>
      </c>
      <c r="R303" s="27" t="e">
        <f t="shared" si="150"/>
        <v>#REF!</v>
      </c>
      <c r="S303" s="26" t="e">
        <f t="shared" si="151"/>
        <v>#REF!</v>
      </c>
      <c r="T303" s="26" t="e">
        <f t="shared" si="152"/>
        <v>#REF!</v>
      </c>
      <c r="U303" s="28" t="e">
        <f>IF(Form!#REF!="","",Form!#REF!)</f>
        <v>#REF!</v>
      </c>
      <c r="V303" s="27" t="e">
        <f>VLOOKUP(B303,Table5[],14,FALSE)</f>
        <v>#REF!</v>
      </c>
      <c r="W303" s="26" t="e">
        <f t="shared" si="153"/>
        <v>#REF!</v>
      </c>
      <c r="X303" s="27" t="e">
        <f>VLOOKUP(B303,Table5[],15,FALSE)</f>
        <v>#REF!</v>
      </c>
      <c r="Y303" s="27" t="e">
        <f>IF(U303="",NA(),V303+Form!$B$9*X303/1.128)</f>
        <v>#REF!</v>
      </c>
      <c r="Z303" s="27" t="e">
        <f>IF(U303="",NA(),V303-Form!$B$9*X303/1.128)</f>
        <v>#REF!</v>
      </c>
      <c r="AA303" s="27" t="e">
        <f t="shared" si="154"/>
        <v>#REF!</v>
      </c>
      <c r="AB303" s="26" t="e">
        <f t="shared" si="155"/>
        <v>#REF!</v>
      </c>
      <c r="AC303" s="26" t="e">
        <f t="shared" si="156"/>
        <v>#REF!</v>
      </c>
      <c r="AD303" s="28" t="e">
        <f>IF(Form!#REF!="","",Form!#REF!)</f>
        <v>#REF!</v>
      </c>
      <c r="AE303" s="27" t="e">
        <f>VLOOKUP(B303,Table5[],19,FALSE)</f>
        <v>#REF!</v>
      </c>
      <c r="AF303" s="26" t="e">
        <f t="shared" si="157"/>
        <v>#REF!</v>
      </c>
      <c r="AG303" s="27" t="e">
        <f>VLOOKUP(B303,Table5[],20,FALSE)</f>
        <v>#REF!</v>
      </c>
      <c r="AH303" s="27" t="e">
        <f>IF(AD303="",NA(),AE303+Form!$B$9*AG303/1.128)</f>
        <v>#REF!</v>
      </c>
      <c r="AI303" s="27" t="e">
        <f>IF(AD303="",NA(),AE303-Form!$B$9*AG303/1.128)</f>
        <v>#REF!</v>
      </c>
      <c r="AJ303" s="27" t="e">
        <f t="shared" si="158"/>
        <v>#REF!</v>
      </c>
      <c r="AK303" s="26" t="e">
        <f t="shared" si="159"/>
        <v>#REF!</v>
      </c>
      <c r="AL303" s="26" t="e">
        <f t="shared" si="160"/>
        <v>#REF!</v>
      </c>
      <c r="AM303" s="28" t="e">
        <f>IF(Form!#REF!="","",Form!#REF!)</f>
        <v>#REF!</v>
      </c>
      <c r="AN303" s="27" t="e">
        <f>VLOOKUP(B303,Table5[],24,FALSE)</f>
        <v>#REF!</v>
      </c>
      <c r="AO303" s="26" t="e">
        <f t="shared" si="161"/>
        <v>#REF!</v>
      </c>
      <c r="AP303" s="27" t="e">
        <f>VLOOKUP(B303,Table5[],25,FALSE)</f>
        <v>#REF!</v>
      </c>
      <c r="AQ303" s="27" t="e">
        <f>IF(AM303="",NA(),AN303+Form!$B$9*AP303/1.128)</f>
        <v>#REF!</v>
      </c>
      <c r="AR303" s="27" t="e">
        <f>IF(AM303="",NA(),AN303-Form!$B$9*AP303/1.128)</f>
        <v>#REF!</v>
      </c>
      <c r="AS303" s="27" t="e">
        <f t="shared" si="162"/>
        <v>#REF!</v>
      </c>
      <c r="AT303" s="26" t="e">
        <f t="shared" si="163"/>
        <v>#REF!</v>
      </c>
      <c r="AU303" s="27" t="e">
        <f>VLOOKUP(B303,Table5[],2,FALSE)</f>
        <v>#REF!</v>
      </c>
      <c r="AV303" s="27" t="e">
        <f>VLOOKUP(B303,Table5[],3,FALSE)</f>
        <v>#REF!</v>
      </c>
      <c r="AW303" s="29" t="e">
        <f>IF(Form!#REF!="","",Form!#REF!)</f>
        <v>#REF!</v>
      </c>
    </row>
    <row r="304" spans="1:49">
      <c r="A304" s="26" t="e">
        <f>IF(Form!#REF!="","",Form!#REF!)</f>
        <v>#REF!</v>
      </c>
      <c r="B304" s="26" t="e">
        <f>IF(Form!#REF!="","",Form!#REF!)</f>
        <v>#REF!</v>
      </c>
      <c r="C304" s="26" t="e">
        <f>IF(Form!#REF!="","",Form!#REF!)</f>
        <v>#REF!</v>
      </c>
      <c r="D304" s="27" t="e">
        <f>VLOOKUP(B304,Table5[],4,FALSE)</f>
        <v>#REF!</v>
      </c>
      <c r="E304" s="26" t="e">
        <f t="shared" si="145"/>
        <v>#REF!</v>
      </c>
      <c r="F304" s="27" t="e">
        <f>VLOOKUP(B304,Table5[],5,FALSE)</f>
        <v>#REF!</v>
      </c>
      <c r="G304" s="27" t="e">
        <f>IF(C304="",NA(),D304+Form!$B$9*F304/1.128)</f>
        <v>#REF!</v>
      </c>
      <c r="H304" s="27" t="e">
        <f>IF(C304="",NA(),D304-Form!$B$9*F304/1.128)</f>
        <v>#REF!</v>
      </c>
      <c r="I304" s="27" t="e">
        <f t="shared" si="146"/>
        <v>#REF!</v>
      </c>
      <c r="J304" s="26" t="e">
        <f t="shared" si="147"/>
        <v>#REF!</v>
      </c>
      <c r="K304" s="26" t="e">
        <f t="shared" si="148"/>
        <v>#REF!</v>
      </c>
      <c r="L304" s="28" t="e">
        <f>IF(Form!#REF!="","",Form!#REF!)</f>
        <v>#REF!</v>
      </c>
      <c r="M304" s="27" t="e">
        <f>VLOOKUP(B304,Table5[],9,FALSE)</f>
        <v>#REF!</v>
      </c>
      <c r="N304" s="26" t="e">
        <f t="shared" si="149"/>
        <v>#REF!</v>
      </c>
      <c r="O304" s="27" t="e">
        <f>VLOOKUP(B304,Table5[],10,FALSE)</f>
        <v>#REF!</v>
      </c>
      <c r="P304" s="27" t="e">
        <f>IF(L304="",NA(),M304+Form!$B$9*O304/1.128)</f>
        <v>#REF!</v>
      </c>
      <c r="Q304" s="27" t="e">
        <f>IF(L304="",NA(),M304-Form!$B$9*O304/1.128)</f>
        <v>#REF!</v>
      </c>
      <c r="R304" s="27" t="e">
        <f t="shared" si="150"/>
        <v>#REF!</v>
      </c>
      <c r="S304" s="26" t="e">
        <f t="shared" si="151"/>
        <v>#REF!</v>
      </c>
      <c r="T304" s="26" t="e">
        <f t="shared" si="152"/>
        <v>#REF!</v>
      </c>
      <c r="U304" s="28" t="e">
        <f>IF(Form!#REF!="","",Form!#REF!)</f>
        <v>#REF!</v>
      </c>
      <c r="V304" s="27" t="e">
        <f>VLOOKUP(B304,Table5[],14,FALSE)</f>
        <v>#REF!</v>
      </c>
      <c r="W304" s="26" t="e">
        <f t="shared" si="153"/>
        <v>#REF!</v>
      </c>
      <c r="X304" s="27" t="e">
        <f>VLOOKUP(B304,Table5[],15,FALSE)</f>
        <v>#REF!</v>
      </c>
      <c r="Y304" s="27" t="e">
        <f>IF(U304="",NA(),V304+Form!$B$9*X304/1.128)</f>
        <v>#REF!</v>
      </c>
      <c r="Z304" s="27" t="e">
        <f>IF(U304="",NA(),V304-Form!$B$9*X304/1.128)</f>
        <v>#REF!</v>
      </c>
      <c r="AA304" s="27" t="e">
        <f t="shared" si="154"/>
        <v>#REF!</v>
      </c>
      <c r="AB304" s="26" t="e">
        <f t="shared" si="155"/>
        <v>#REF!</v>
      </c>
      <c r="AC304" s="26" t="e">
        <f t="shared" si="156"/>
        <v>#REF!</v>
      </c>
      <c r="AD304" s="28" t="e">
        <f>IF(Form!#REF!="","",Form!#REF!)</f>
        <v>#REF!</v>
      </c>
      <c r="AE304" s="27" t="e">
        <f>VLOOKUP(B304,Table5[],19,FALSE)</f>
        <v>#REF!</v>
      </c>
      <c r="AF304" s="26" t="e">
        <f t="shared" si="157"/>
        <v>#REF!</v>
      </c>
      <c r="AG304" s="27" t="e">
        <f>VLOOKUP(B304,Table5[],20,FALSE)</f>
        <v>#REF!</v>
      </c>
      <c r="AH304" s="27" t="e">
        <f>IF(AD304="",NA(),AE304+Form!$B$9*AG304/1.128)</f>
        <v>#REF!</v>
      </c>
      <c r="AI304" s="27" t="e">
        <f>IF(AD304="",NA(),AE304-Form!$B$9*AG304/1.128)</f>
        <v>#REF!</v>
      </c>
      <c r="AJ304" s="27" t="e">
        <f t="shared" si="158"/>
        <v>#REF!</v>
      </c>
      <c r="AK304" s="26" t="e">
        <f t="shared" si="159"/>
        <v>#REF!</v>
      </c>
      <c r="AL304" s="26" t="e">
        <f t="shared" si="160"/>
        <v>#REF!</v>
      </c>
      <c r="AM304" s="28" t="e">
        <f>IF(Form!#REF!="","",Form!#REF!)</f>
        <v>#REF!</v>
      </c>
      <c r="AN304" s="27" t="e">
        <f>VLOOKUP(B304,Table5[],24,FALSE)</f>
        <v>#REF!</v>
      </c>
      <c r="AO304" s="26" t="e">
        <f t="shared" si="161"/>
        <v>#REF!</v>
      </c>
      <c r="AP304" s="27" t="e">
        <f>VLOOKUP(B304,Table5[],25,FALSE)</f>
        <v>#REF!</v>
      </c>
      <c r="AQ304" s="27" t="e">
        <f>IF(AM304="",NA(),AN304+Form!$B$9*AP304/1.128)</f>
        <v>#REF!</v>
      </c>
      <c r="AR304" s="27" t="e">
        <f>IF(AM304="",NA(),AN304-Form!$B$9*AP304/1.128)</f>
        <v>#REF!</v>
      </c>
      <c r="AS304" s="27" t="e">
        <f t="shared" si="162"/>
        <v>#REF!</v>
      </c>
      <c r="AT304" s="26" t="e">
        <f t="shared" si="163"/>
        <v>#REF!</v>
      </c>
      <c r="AU304" s="27" t="e">
        <f>VLOOKUP(B304,Table5[],2,FALSE)</f>
        <v>#REF!</v>
      </c>
      <c r="AV304" s="27" t="e">
        <f>VLOOKUP(B304,Table5[],3,FALSE)</f>
        <v>#REF!</v>
      </c>
      <c r="AW304" s="29" t="e">
        <f>IF(Form!#REF!="","",Form!#REF!)</f>
        <v>#REF!</v>
      </c>
    </row>
    <row r="305" spans="1:49">
      <c r="A305" s="26" t="e">
        <f>IF(Form!#REF!="","",Form!#REF!)</f>
        <v>#REF!</v>
      </c>
      <c r="B305" s="26" t="e">
        <f>IF(Form!#REF!="","",Form!#REF!)</f>
        <v>#REF!</v>
      </c>
      <c r="C305" s="26" t="e">
        <f>IF(Form!#REF!="","",Form!#REF!)</f>
        <v>#REF!</v>
      </c>
      <c r="D305" s="27" t="e">
        <f>VLOOKUP(B305,Table5[],4,FALSE)</f>
        <v>#REF!</v>
      </c>
      <c r="E305" s="26" t="e">
        <f t="shared" si="145"/>
        <v>#REF!</v>
      </c>
      <c r="F305" s="27" t="e">
        <f>VLOOKUP(B305,Table5[],5,FALSE)</f>
        <v>#REF!</v>
      </c>
      <c r="G305" s="27" t="e">
        <f>IF(C305="",NA(),D305+Form!$B$9*F305/1.128)</f>
        <v>#REF!</v>
      </c>
      <c r="H305" s="27" t="e">
        <f>IF(C305="",NA(),D305-Form!$B$9*F305/1.128)</f>
        <v>#REF!</v>
      </c>
      <c r="I305" s="27" t="e">
        <f t="shared" si="146"/>
        <v>#REF!</v>
      </c>
      <c r="J305" s="26" t="e">
        <f t="shared" si="147"/>
        <v>#REF!</v>
      </c>
      <c r="K305" s="26" t="e">
        <f t="shared" si="148"/>
        <v>#REF!</v>
      </c>
      <c r="L305" s="28" t="e">
        <f>IF(Form!#REF!="","",Form!#REF!)</f>
        <v>#REF!</v>
      </c>
      <c r="M305" s="27" t="e">
        <f>VLOOKUP(B305,Table5[],9,FALSE)</f>
        <v>#REF!</v>
      </c>
      <c r="N305" s="26" t="e">
        <f t="shared" si="149"/>
        <v>#REF!</v>
      </c>
      <c r="O305" s="27" t="e">
        <f>VLOOKUP(B305,Table5[],10,FALSE)</f>
        <v>#REF!</v>
      </c>
      <c r="P305" s="27" t="e">
        <f>IF(L305="",NA(),M305+Form!$B$9*O305/1.128)</f>
        <v>#REF!</v>
      </c>
      <c r="Q305" s="27" t="e">
        <f>IF(L305="",NA(),M305-Form!$B$9*O305/1.128)</f>
        <v>#REF!</v>
      </c>
      <c r="R305" s="27" t="e">
        <f t="shared" si="150"/>
        <v>#REF!</v>
      </c>
      <c r="S305" s="26" t="e">
        <f t="shared" si="151"/>
        <v>#REF!</v>
      </c>
      <c r="T305" s="26" t="e">
        <f t="shared" si="152"/>
        <v>#REF!</v>
      </c>
      <c r="U305" s="28" t="e">
        <f>IF(Form!#REF!="","",Form!#REF!)</f>
        <v>#REF!</v>
      </c>
      <c r="V305" s="27" t="e">
        <f>VLOOKUP(B305,Table5[],14,FALSE)</f>
        <v>#REF!</v>
      </c>
      <c r="W305" s="26" t="e">
        <f t="shared" si="153"/>
        <v>#REF!</v>
      </c>
      <c r="X305" s="27" t="e">
        <f>VLOOKUP(B305,Table5[],15,FALSE)</f>
        <v>#REF!</v>
      </c>
      <c r="Y305" s="27" t="e">
        <f>IF(U305="",NA(),V305+Form!$B$9*X305/1.128)</f>
        <v>#REF!</v>
      </c>
      <c r="Z305" s="27" t="e">
        <f>IF(U305="",NA(),V305-Form!$B$9*X305/1.128)</f>
        <v>#REF!</v>
      </c>
      <c r="AA305" s="27" t="e">
        <f t="shared" si="154"/>
        <v>#REF!</v>
      </c>
      <c r="AB305" s="26" t="e">
        <f t="shared" si="155"/>
        <v>#REF!</v>
      </c>
      <c r="AC305" s="26" t="e">
        <f t="shared" si="156"/>
        <v>#REF!</v>
      </c>
      <c r="AD305" s="28" t="e">
        <f>IF(Form!#REF!="","",Form!#REF!)</f>
        <v>#REF!</v>
      </c>
      <c r="AE305" s="27" t="e">
        <f>VLOOKUP(B305,Table5[],19,FALSE)</f>
        <v>#REF!</v>
      </c>
      <c r="AF305" s="26" t="e">
        <f t="shared" si="157"/>
        <v>#REF!</v>
      </c>
      <c r="AG305" s="27" t="e">
        <f>VLOOKUP(B305,Table5[],20,FALSE)</f>
        <v>#REF!</v>
      </c>
      <c r="AH305" s="27" t="e">
        <f>IF(AD305="",NA(),AE305+Form!$B$9*AG305/1.128)</f>
        <v>#REF!</v>
      </c>
      <c r="AI305" s="27" t="e">
        <f>IF(AD305="",NA(),AE305-Form!$B$9*AG305/1.128)</f>
        <v>#REF!</v>
      </c>
      <c r="AJ305" s="27" t="e">
        <f t="shared" si="158"/>
        <v>#REF!</v>
      </c>
      <c r="AK305" s="26" t="e">
        <f t="shared" si="159"/>
        <v>#REF!</v>
      </c>
      <c r="AL305" s="26" t="e">
        <f t="shared" si="160"/>
        <v>#REF!</v>
      </c>
      <c r="AM305" s="28" t="e">
        <f>IF(Form!#REF!="","",Form!#REF!)</f>
        <v>#REF!</v>
      </c>
      <c r="AN305" s="27" t="e">
        <f>VLOOKUP(B305,Table5[],24,FALSE)</f>
        <v>#REF!</v>
      </c>
      <c r="AO305" s="26" t="e">
        <f t="shared" si="161"/>
        <v>#REF!</v>
      </c>
      <c r="AP305" s="27" t="e">
        <f>VLOOKUP(B305,Table5[],25,FALSE)</f>
        <v>#REF!</v>
      </c>
      <c r="AQ305" s="27" t="e">
        <f>IF(AM305="",NA(),AN305+Form!$B$9*AP305/1.128)</f>
        <v>#REF!</v>
      </c>
      <c r="AR305" s="27" t="e">
        <f>IF(AM305="",NA(),AN305-Form!$B$9*AP305/1.128)</f>
        <v>#REF!</v>
      </c>
      <c r="AS305" s="27" t="e">
        <f t="shared" si="162"/>
        <v>#REF!</v>
      </c>
      <c r="AT305" s="26" t="e">
        <f t="shared" si="163"/>
        <v>#REF!</v>
      </c>
      <c r="AU305" s="27" t="e">
        <f>VLOOKUP(B305,Table5[],2,FALSE)</f>
        <v>#REF!</v>
      </c>
      <c r="AV305" s="27" t="e">
        <f>VLOOKUP(B305,Table5[],3,FALSE)</f>
        <v>#REF!</v>
      </c>
      <c r="AW305" s="29" t="e">
        <f>IF(Form!#REF!="","",Form!#REF!)</f>
        <v>#REF!</v>
      </c>
    </row>
    <row r="306" spans="1:49">
      <c r="A306" s="26" t="e">
        <f>IF(Form!#REF!="","",Form!#REF!)</f>
        <v>#REF!</v>
      </c>
      <c r="B306" s="26" t="e">
        <f>IF(Form!#REF!="","",Form!#REF!)</f>
        <v>#REF!</v>
      </c>
      <c r="C306" s="26" t="e">
        <f>IF(Form!#REF!="","",Form!#REF!)</f>
        <v>#REF!</v>
      </c>
      <c r="D306" s="27" t="e">
        <f>VLOOKUP(B306,Table5[],4,FALSE)</f>
        <v>#REF!</v>
      </c>
      <c r="E306" s="26" t="e">
        <f t="shared" si="145"/>
        <v>#REF!</v>
      </c>
      <c r="F306" s="27" t="e">
        <f>VLOOKUP(B306,Table5[],5,FALSE)</f>
        <v>#REF!</v>
      </c>
      <c r="G306" s="27" t="e">
        <f>IF(C306="",NA(),D306+Form!$B$9*F306/1.128)</f>
        <v>#REF!</v>
      </c>
      <c r="H306" s="27" t="e">
        <f>IF(C306="",NA(),D306-Form!$B$9*F306/1.128)</f>
        <v>#REF!</v>
      </c>
      <c r="I306" s="27" t="e">
        <f t="shared" si="146"/>
        <v>#REF!</v>
      </c>
      <c r="J306" s="26" t="e">
        <f t="shared" si="147"/>
        <v>#REF!</v>
      </c>
      <c r="K306" s="26" t="e">
        <f t="shared" si="148"/>
        <v>#REF!</v>
      </c>
      <c r="L306" s="28" t="e">
        <f>IF(Form!#REF!="","",Form!#REF!)</f>
        <v>#REF!</v>
      </c>
      <c r="M306" s="27" t="e">
        <f>VLOOKUP(B306,Table5[],9,FALSE)</f>
        <v>#REF!</v>
      </c>
      <c r="N306" s="26" t="e">
        <f t="shared" si="149"/>
        <v>#REF!</v>
      </c>
      <c r="O306" s="27" t="e">
        <f>VLOOKUP(B306,Table5[],10,FALSE)</f>
        <v>#REF!</v>
      </c>
      <c r="P306" s="27" t="e">
        <f>IF(L306="",NA(),M306+Form!$B$9*O306/1.128)</f>
        <v>#REF!</v>
      </c>
      <c r="Q306" s="27" t="e">
        <f>IF(L306="",NA(),M306-Form!$B$9*O306/1.128)</f>
        <v>#REF!</v>
      </c>
      <c r="R306" s="27" t="e">
        <f t="shared" si="150"/>
        <v>#REF!</v>
      </c>
      <c r="S306" s="26" t="e">
        <f t="shared" si="151"/>
        <v>#REF!</v>
      </c>
      <c r="T306" s="26" t="e">
        <f t="shared" si="152"/>
        <v>#REF!</v>
      </c>
      <c r="U306" s="28" t="e">
        <f>IF(Form!#REF!="","",Form!#REF!)</f>
        <v>#REF!</v>
      </c>
      <c r="V306" s="27" t="e">
        <f>VLOOKUP(B306,Table5[],14,FALSE)</f>
        <v>#REF!</v>
      </c>
      <c r="W306" s="26" t="e">
        <f t="shared" si="153"/>
        <v>#REF!</v>
      </c>
      <c r="X306" s="27" t="e">
        <f>VLOOKUP(B306,Table5[],15,FALSE)</f>
        <v>#REF!</v>
      </c>
      <c r="Y306" s="27" t="e">
        <f>IF(U306="",NA(),V306+Form!$B$9*X306/1.128)</f>
        <v>#REF!</v>
      </c>
      <c r="Z306" s="27" t="e">
        <f>IF(U306="",NA(),V306-Form!$B$9*X306/1.128)</f>
        <v>#REF!</v>
      </c>
      <c r="AA306" s="27" t="e">
        <f t="shared" si="154"/>
        <v>#REF!</v>
      </c>
      <c r="AB306" s="26" t="e">
        <f t="shared" si="155"/>
        <v>#REF!</v>
      </c>
      <c r="AC306" s="26" t="e">
        <f t="shared" si="156"/>
        <v>#REF!</v>
      </c>
      <c r="AD306" s="28" t="e">
        <f>IF(Form!#REF!="","",Form!#REF!)</f>
        <v>#REF!</v>
      </c>
      <c r="AE306" s="27" t="e">
        <f>VLOOKUP(B306,Table5[],19,FALSE)</f>
        <v>#REF!</v>
      </c>
      <c r="AF306" s="26" t="e">
        <f t="shared" si="157"/>
        <v>#REF!</v>
      </c>
      <c r="AG306" s="27" t="e">
        <f>VLOOKUP(B306,Table5[],20,FALSE)</f>
        <v>#REF!</v>
      </c>
      <c r="AH306" s="27" t="e">
        <f>IF(AD306="",NA(),AE306+Form!$B$9*AG306/1.128)</f>
        <v>#REF!</v>
      </c>
      <c r="AI306" s="27" t="e">
        <f>IF(AD306="",NA(),AE306-Form!$B$9*AG306/1.128)</f>
        <v>#REF!</v>
      </c>
      <c r="AJ306" s="27" t="e">
        <f t="shared" si="158"/>
        <v>#REF!</v>
      </c>
      <c r="AK306" s="26" t="e">
        <f t="shared" si="159"/>
        <v>#REF!</v>
      </c>
      <c r="AL306" s="26" t="e">
        <f t="shared" si="160"/>
        <v>#REF!</v>
      </c>
      <c r="AM306" s="28" t="e">
        <f>IF(Form!#REF!="","",Form!#REF!)</f>
        <v>#REF!</v>
      </c>
      <c r="AN306" s="27" t="e">
        <f>VLOOKUP(B306,Table5[],24,FALSE)</f>
        <v>#REF!</v>
      </c>
      <c r="AO306" s="26" t="e">
        <f t="shared" si="161"/>
        <v>#REF!</v>
      </c>
      <c r="AP306" s="27" t="e">
        <f>VLOOKUP(B306,Table5[],25,FALSE)</f>
        <v>#REF!</v>
      </c>
      <c r="AQ306" s="27" t="e">
        <f>IF(AM306="",NA(),AN306+Form!$B$9*AP306/1.128)</f>
        <v>#REF!</v>
      </c>
      <c r="AR306" s="27" t="e">
        <f>IF(AM306="",NA(),AN306-Form!$B$9*AP306/1.128)</f>
        <v>#REF!</v>
      </c>
      <c r="AS306" s="27" t="e">
        <f t="shared" si="162"/>
        <v>#REF!</v>
      </c>
      <c r="AT306" s="26" t="e">
        <f t="shared" si="163"/>
        <v>#REF!</v>
      </c>
      <c r="AU306" s="27" t="e">
        <f>VLOOKUP(B306,Table5[],2,FALSE)</f>
        <v>#REF!</v>
      </c>
      <c r="AV306" s="27" t="e">
        <f>VLOOKUP(B306,Table5[],3,FALSE)</f>
        <v>#REF!</v>
      </c>
      <c r="AW306" s="29" t="e">
        <f>IF(Form!#REF!="","",Form!#REF!)</f>
        <v>#REF!</v>
      </c>
    </row>
    <row r="307" spans="1:49">
      <c r="A307" s="26" t="e">
        <f>IF(Form!#REF!="","",Form!#REF!)</f>
        <v>#REF!</v>
      </c>
      <c r="B307" s="26" t="e">
        <f>IF(Form!#REF!="","",Form!#REF!)</f>
        <v>#REF!</v>
      </c>
      <c r="C307" s="26" t="e">
        <f>IF(Form!#REF!="","",Form!#REF!)</f>
        <v>#REF!</v>
      </c>
      <c r="D307" s="27" t="e">
        <f>VLOOKUP(B307,Table5[],4,FALSE)</f>
        <v>#REF!</v>
      </c>
      <c r="E307" s="26" t="e">
        <f t="shared" si="145"/>
        <v>#REF!</v>
      </c>
      <c r="F307" s="27" t="e">
        <f>VLOOKUP(B307,Table5[],5,FALSE)</f>
        <v>#REF!</v>
      </c>
      <c r="G307" s="27" t="e">
        <f>IF(C307="",NA(),D307+Form!$B$9*F307/1.128)</f>
        <v>#REF!</v>
      </c>
      <c r="H307" s="27" t="e">
        <f>IF(C307="",NA(),D307-Form!$B$9*F307/1.128)</f>
        <v>#REF!</v>
      </c>
      <c r="I307" s="27" t="e">
        <f t="shared" si="146"/>
        <v>#REF!</v>
      </c>
      <c r="J307" s="26" t="e">
        <f t="shared" si="147"/>
        <v>#REF!</v>
      </c>
      <c r="K307" s="26" t="e">
        <f t="shared" si="148"/>
        <v>#REF!</v>
      </c>
      <c r="L307" s="28" t="e">
        <f>IF(Form!#REF!="","",Form!#REF!)</f>
        <v>#REF!</v>
      </c>
      <c r="M307" s="27" t="e">
        <f>VLOOKUP(B307,Table5[],9,FALSE)</f>
        <v>#REF!</v>
      </c>
      <c r="N307" s="26" t="e">
        <f t="shared" si="149"/>
        <v>#REF!</v>
      </c>
      <c r="O307" s="27" t="e">
        <f>VLOOKUP(B307,Table5[],10,FALSE)</f>
        <v>#REF!</v>
      </c>
      <c r="P307" s="27" t="e">
        <f>IF(L307="",NA(),M307+Form!$B$9*O307/1.128)</f>
        <v>#REF!</v>
      </c>
      <c r="Q307" s="27" t="e">
        <f>IF(L307="",NA(),M307-Form!$B$9*O307/1.128)</f>
        <v>#REF!</v>
      </c>
      <c r="R307" s="27" t="e">
        <f t="shared" si="150"/>
        <v>#REF!</v>
      </c>
      <c r="S307" s="26" t="e">
        <f t="shared" si="151"/>
        <v>#REF!</v>
      </c>
      <c r="T307" s="26" t="e">
        <f t="shared" si="152"/>
        <v>#REF!</v>
      </c>
      <c r="U307" s="28" t="e">
        <f>IF(Form!#REF!="","",Form!#REF!)</f>
        <v>#REF!</v>
      </c>
      <c r="V307" s="27" t="e">
        <f>VLOOKUP(B307,Table5[],14,FALSE)</f>
        <v>#REF!</v>
      </c>
      <c r="W307" s="26" t="e">
        <f t="shared" si="153"/>
        <v>#REF!</v>
      </c>
      <c r="X307" s="27" t="e">
        <f>VLOOKUP(B307,Table5[],15,FALSE)</f>
        <v>#REF!</v>
      </c>
      <c r="Y307" s="27" t="e">
        <f>IF(U307="",NA(),V307+Form!$B$9*X307/1.128)</f>
        <v>#REF!</v>
      </c>
      <c r="Z307" s="27" t="e">
        <f>IF(U307="",NA(),V307-Form!$B$9*X307/1.128)</f>
        <v>#REF!</v>
      </c>
      <c r="AA307" s="27" t="e">
        <f t="shared" si="154"/>
        <v>#REF!</v>
      </c>
      <c r="AB307" s="26" t="e">
        <f t="shared" si="155"/>
        <v>#REF!</v>
      </c>
      <c r="AC307" s="26" t="e">
        <f t="shared" si="156"/>
        <v>#REF!</v>
      </c>
      <c r="AD307" s="28" t="e">
        <f>IF(Form!#REF!="","",Form!#REF!)</f>
        <v>#REF!</v>
      </c>
      <c r="AE307" s="27" t="e">
        <f>VLOOKUP(B307,Table5[],19,FALSE)</f>
        <v>#REF!</v>
      </c>
      <c r="AF307" s="26" t="e">
        <f t="shared" si="157"/>
        <v>#REF!</v>
      </c>
      <c r="AG307" s="27" t="e">
        <f>VLOOKUP(B307,Table5[],20,FALSE)</f>
        <v>#REF!</v>
      </c>
      <c r="AH307" s="27" t="e">
        <f>IF(AD307="",NA(),AE307+Form!$B$9*AG307/1.128)</f>
        <v>#REF!</v>
      </c>
      <c r="AI307" s="27" t="e">
        <f>IF(AD307="",NA(),AE307-Form!$B$9*AG307/1.128)</f>
        <v>#REF!</v>
      </c>
      <c r="AJ307" s="27" t="e">
        <f t="shared" si="158"/>
        <v>#REF!</v>
      </c>
      <c r="AK307" s="26" t="e">
        <f t="shared" si="159"/>
        <v>#REF!</v>
      </c>
      <c r="AL307" s="26" t="e">
        <f t="shared" si="160"/>
        <v>#REF!</v>
      </c>
      <c r="AM307" s="28" t="e">
        <f>IF(Form!#REF!="","",Form!#REF!)</f>
        <v>#REF!</v>
      </c>
      <c r="AN307" s="27" t="e">
        <f>VLOOKUP(B307,Table5[],24,FALSE)</f>
        <v>#REF!</v>
      </c>
      <c r="AO307" s="26" t="e">
        <f t="shared" si="161"/>
        <v>#REF!</v>
      </c>
      <c r="AP307" s="27" t="e">
        <f>VLOOKUP(B307,Table5[],25,FALSE)</f>
        <v>#REF!</v>
      </c>
      <c r="AQ307" s="27" t="e">
        <f>IF(AM307="",NA(),AN307+Form!$B$9*AP307/1.128)</f>
        <v>#REF!</v>
      </c>
      <c r="AR307" s="27" t="e">
        <f>IF(AM307="",NA(),AN307-Form!$B$9*AP307/1.128)</f>
        <v>#REF!</v>
      </c>
      <c r="AS307" s="27" t="e">
        <f t="shared" si="162"/>
        <v>#REF!</v>
      </c>
      <c r="AT307" s="26" t="e">
        <f t="shared" si="163"/>
        <v>#REF!</v>
      </c>
      <c r="AU307" s="27" t="e">
        <f>VLOOKUP(B307,Table5[],2,FALSE)</f>
        <v>#REF!</v>
      </c>
      <c r="AV307" s="27" t="e">
        <f>VLOOKUP(B307,Table5[],3,FALSE)</f>
        <v>#REF!</v>
      </c>
      <c r="AW307" s="29" t="e">
        <f>IF(Form!#REF!="","",Form!#REF!)</f>
        <v>#REF!</v>
      </c>
    </row>
    <row r="308" spans="1:49">
      <c r="A308" s="26" t="e">
        <f>IF(Form!#REF!="","",Form!#REF!)</f>
        <v>#REF!</v>
      </c>
      <c r="B308" s="26" t="e">
        <f>IF(Form!#REF!="","",Form!#REF!)</f>
        <v>#REF!</v>
      </c>
      <c r="C308" s="26" t="e">
        <f>IF(Form!#REF!="","",Form!#REF!)</f>
        <v>#REF!</v>
      </c>
      <c r="D308" s="27" t="e">
        <f>VLOOKUP(B308,Table5[],4,FALSE)</f>
        <v>#REF!</v>
      </c>
      <c r="E308" s="26" t="e">
        <f t="shared" si="145"/>
        <v>#REF!</v>
      </c>
      <c r="F308" s="27" t="e">
        <f>VLOOKUP(B308,Table5[],5,FALSE)</f>
        <v>#REF!</v>
      </c>
      <c r="G308" s="27" t="e">
        <f>IF(C308="",NA(),D308+Form!$B$9*F308/1.128)</f>
        <v>#REF!</v>
      </c>
      <c r="H308" s="27" t="e">
        <f>IF(C308="",NA(),D308-Form!$B$9*F308/1.128)</f>
        <v>#REF!</v>
      </c>
      <c r="I308" s="27" t="e">
        <f t="shared" si="146"/>
        <v>#REF!</v>
      </c>
      <c r="J308" s="26" t="e">
        <f t="shared" si="147"/>
        <v>#REF!</v>
      </c>
      <c r="K308" s="26" t="e">
        <f t="shared" si="148"/>
        <v>#REF!</v>
      </c>
      <c r="L308" s="28" t="e">
        <f>IF(Form!#REF!="","",Form!#REF!)</f>
        <v>#REF!</v>
      </c>
      <c r="M308" s="27" t="e">
        <f>VLOOKUP(B308,Table5[],9,FALSE)</f>
        <v>#REF!</v>
      </c>
      <c r="N308" s="26" t="e">
        <f t="shared" si="149"/>
        <v>#REF!</v>
      </c>
      <c r="O308" s="27" t="e">
        <f>VLOOKUP(B308,Table5[],10,FALSE)</f>
        <v>#REF!</v>
      </c>
      <c r="P308" s="27" t="e">
        <f>IF(L308="",NA(),M308+Form!$B$9*O308/1.128)</f>
        <v>#REF!</v>
      </c>
      <c r="Q308" s="27" t="e">
        <f>IF(L308="",NA(),M308-Form!$B$9*O308/1.128)</f>
        <v>#REF!</v>
      </c>
      <c r="R308" s="27" t="e">
        <f t="shared" si="150"/>
        <v>#REF!</v>
      </c>
      <c r="S308" s="26" t="e">
        <f t="shared" si="151"/>
        <v>#REF!</v>
      </c>
      <c r="T308" s="26" t="e">
        <f t="shared" si="152"/>
        <v>#REF!</v>
      </c>
      <c r="U308" s="28" t="e">
        <f>IF(Form!#REF!="","",Form!#REF!)</f>
        <v>#REF!</v>
      </c>
      <c r="V308" s="27" t="e">
        <f>VLOOKUP(B308,Table5[],14,FALSE)</f>
        <v>#REF!</v>
      </c>
      <c r="W308" s="26" t="e">
        <f t="shared" si="153"/>
        <v>#REF!</v>
      </c>
      <c r="X308" s="27" t="e">
        <f>VLOOKUP(B308,Table5[],15,FALSE)</f>
        <v>#REF!</v>
      </c>
      <c r="Y308" s="27" t="e">
        <f>IF(U308="",NA(),V308+Form!$B$9*X308/1.128)</f>
        <v>#REF!</v>
      </c>
      <c r="Z308" s="27" t="e">
        <f>IF(U308="",NA(),V308-Form!$B$9*X308/1.128)</f>
        <v>#REF!</v>
      </c>
      <c r="AA308" s="27" t="e">
        <f t="shared" si="154"/>
        <v>#REF!</v>
      </c>
      <c r="AB308" s="26" t="e">
        <f t="shared" si="155"/>
        <v>#REF!</v>
      </c>
      <c r="AC308" s="26" t="e">
        <f t="shared" si="156"/>
        <v>#REF!</v>
      </c>
      <c r="AD308" s="28" t="e">
        <f>IF(Form!#REF!="","",Form!#REF!)</f>
        <v>#REF!</v>
      </c>
      <c r="AE308" s="27" t="e">
        <f>VLOOKUP(B308,Table5[],19,FALSE)</f>
        <v>#REF!</v>
      </c>
      <c r="AF308" s="26" t="e">
        <f t="shared" si="157"/>
        <v>#REF!</v>
      </c>
      <c r="AG308" s="27" t="e">
        <f>VLOOKUP(B308,Table5[],20,FALSE)</f>
        <v>#REF!</v>
      </c>
      <c r="AH308" s="27" t="e">
        <f>IF(AD308="",NA(),AE308+Form!$B$9*AG308/1.128)</f>
        <v>#REF!</v>
      </c>
      <c r="AI308" s="27" t="e">
        <f>IF(AD308="",NA(),AE308-Form!$B$9*AG308/1.128)</f>
        <v>#REF!</v>
      </c>
      <c r="AJ308" s="27" t="e">
        <f t="shared" si="158"/>
        <v>#REF!</v>
      </c>
      <c r="AK308" s="26" t="e">
        <f t="shared" si="159"/>
        <v>#REF!</v>
      </c>
      <c r="AL308" s="26" t="e">
        <f t="shared" si="160"/>
        <v>#REF!</v>
      </c>
      <c r="AM308" s="28" t="e">
        <f>IF(Form!#REF!="","",Form!#REF!)</f>
        <v>#REF!</v>
      </c>
      <c r="AN308" s="27" t="e">
        <f>VLOOKUP(B308,Table5[],24,FALSE)</f>
        <v>#REF!</v>
      </c>
      <c r="AO308" s="26" t="e">
        <f t="shared" si="161"/>
        <v>#REF!</v>
      </c>
      <c r="AP308" s="27" t="e">
        <f>VLOOKUP(B308,Table5[],25,FALSE)</f>
        <v>#REF!</v>
      </c>
      <c r="AQ308" s="27" t="e">
        <f>IF(AM308="",NA(),AN308+Form!$B$9*AP308/1.128)</f>
        <v>#REF!</v>
      </c>
      <c r="AR308" s="27" t="e">
        <f>IF(AM308="",NA(),AN308-Form!$B$9*AP308/1.128)</f>
        <v>#REF!</v>
      </c>
      <c r="AS308" s="27" t="e">
        <f t="shared" si="162"/>
        <v>#REF!</v>
      </c>
      <c r="AT308" s="26" t="e">
        <f t="shared" si="163"/>
        <v>#REF!</v>
      </c>
      <c r="AU308" s="27" t="e">
        <f>VLOOKUP(B308,Table5[],2,FALSE)</f>
        <v>#REF!</v>
      </c>
      <c r="AV308" s="27" t="e">
        <f>VLOOKUP(B308,Table5[],3,FALSE)</f>
        <v>#REF!</v>
      </c>
      <c r="AW308" s="29" t="e">
        <f>IF(Form!#REF!="","",Form!#REF!)</f>
        <v>#REF!</v>
      </c>
    </row>
    <row r="309" spans="1:49">
      <c r="A309" s="26" t="e">
        <f>IF(Form!#REF!="","",Form!#REF!)</f>
        <v>#REF!</v>
      </c>
      <c r="B309" s="26" t="e">
        <f>IF(Form!#REF!="","",Form!#REF!)</f>
        <v>#REF!</v>
      </c>
      <c r="C309" s="26" t="e">
        <f>IF(Form!#REF!="","",Form!#REF!)</f>
        <v>#REF!</v>
      </c>
      <c r="D309" s="27" t="e">
        <f>VLOOKUP(B309,Table5[],4,FALSE)</f>
        <v>#REF!</v>
      </c>
      <c r="E309" s="26" t="e">
        <f t="shared" si="145"/>
        <v>#REF!</v>
      </c>
      <c r="F309" s="27" t="e">
        <f>VLOOKUP(B309,Table5[],5,FALSE)</f>
        <v>#REF!</v>
      </c>
      <c r="G309" s="27" t="e">
        <f>IF(C309="",NA(),D309+Form!$B$9*F309/1.128)</f>
        <v>#REF!</v>
      </c>
      <c r="H309" s="27" t="e">
        <f>IF(C309="",NA(),D309-Form!$B$9*F309/1.128)</f>
        <v>#REF!</v>
      </c>
      <c r="I309" s="27" t="e">
        <f t="shared" si="146"/>
        <v>#REF!</v>
      </c>
      <c r="J309" s="26" t="e">
        <f t="shared" si="147"/>
        <v>#REF!</v>
      </c>
      <c r="K309" s="26" t="e">
        <f t="shared" si="148"/>
        <v>#REF!</v>
      </c>
      <c r="L309" s="28" t="e">
        <f>IF(Form!#REF!="","",Form!#REF!)</f>
        <v>#REF!</v>
      </c>
      <c r="M309" s="27" t="e">
        <f>VLOOKUP(B309,Table5[],9,FALSE)</f>
        <v>#REF!</v>
      </c>
      <c r="N309" s="26" t="e">
        <f t="shared" si="149"/>
        <v>#REF!</v>
      </c>
      <c r="O309" s="27" t="e">
        <f>VLOOKUP(B309,Table5[],10,FALSE)</f>
        <v>#REF!</v>
      </c>
      <c r="P309" s="27" t="e">
        <f>IF(L309="",NA(),M309+Form!$B$9*O309/1.128)</f>
        <v>#REF!</v>
      </c>
      <c r="Q309" s="27" t="e">
        <f>IF(L309="",NA(),M309-Form!$B$9*O309/1.128)</f>
        <v>#REF!</v>
      </c>
      <c r="R309" s="27" t="e">
        <f t="shared" si="150"/>
        <v>#REF!</v>
      </c>
      <c r="S309" s="26" t="e">
        <f t="shared" si="151"/>
        <v>#REF!</v>
      </c>
      <c r="T309" s="26" t="e">
        <f t="shared" si="152"/>
        <v>#REF!</v>
      </c>
      <c r="U309" s="28" t="e">
        <f>IF(Form!#REF!="","",Form!#REF!)</f>
        <v>#REF!</v>
      </c>
      <c r="V309" s="27" t="e">
        <f>VLOOKUP(B309,Table5[],14,FALSE)</f>
        <v>#REF!</v>
      </c>
      <c r="W309" s="26" t="e">
        <f t="shared" si="153"/>
        <v>#REF!</v>
      </c>
      <c r="X309" s="27" t="e">
        <f>VLOOKUP(B309,Table5[],15,FALSE)</f>
        <v>#REF!</v>
      </c>
      <c r="Y309" s="27" t="e">
        <f>IF(U309="",NA(),V309+Form!$B$9*X309/1.128)</f>
        <v>#REF!</v>
      </c>
      <c r="Z309" s="27" t="e">
        <f>IF(U309="",NA(),V309-Form!$B$9*X309/1.128)</f>
        <v>#REF!</v>
      </c>
      <c r="AA309" s="27" t="e">
        <f t="shared" si="154"/>
        <v>#REF!</v>
      </c>
      <c r="AB309" s="26" t="e">
        <f t="shared" si="155"/>
        <v>#REF!</v>
      </c>
      <c r="AC309" s="26" t="e">
        <f t="shared" si="156"/>
        <v>#REF!</v>
      </c>
      <c r="AD309" s="28" t="e">
        <f>IF(Form!#REF!="","",Form!#REF!)</f>
        <v>#REF!</v>
      </c>
      <c r="AE309" s="27" t="e">
        <f>VLOOKUP(B309,Table5[],19,FALSE)</f>
        <v>#REF!</v>
      </c>
      <c r="AF309" s="26" t="e">
        <f t="shared" si="157"/>
        <v>#REF!</v>
      </c>
      <c r="AG309" s="27" t="e">
        <f>VLOOKUP(B309,Table5[],20,FALSE)</f>
        <v>#REF!</v>
      </c>
      <c r="AH309" s="27" t="e">
        <f>IF(AD309="",NA(),AE309+Form!$B$9*AG309/1.128)</f>
        <v>#REF!</v>
      </c>
      <c r="AI309" s="27" t="e">
        <f>IF(AD309="",NA(),AE309-Form!$B$9*AG309/1.128)</f>
        <v>#REF!</v>
      </c>
      <c r="AJ309" s="27" t="e">
        <f t="shared" si="158"/>
        <v>#REF!</v>
      </c>
      <c r="AK309" s="26" t="e">
        <f t="shared" si="159"/>
        <v>#REF!</v>
      </c>
      <c r="AL309" s="26" t="e">
        <f t="shared" si="160"/>
        <v>#REF!</v>
      </c>
      <c r="AM309" s="28" t="e">
        <f>IF(Form!#REF!="","",Form!#REF!)</f>
        <v>#REF!</v>
      </c>
      <c r="AN309" s="27" t="e">
        <f>VLOOKUP(B309,Table5[],24,FALSE)</f>
        <v>#REF!</v>
      </c>
      <c r="AO309" s="26" t="e">
        <f t="shared" si="161"/>
        <v>#REF!</v>
      </c>
      <c r="AP309" s="27" t="e">
        <f>VLOOKUP(B309,Table5[],25,FALSE)</f>
        <v>#REF!</v>
      </c>
      <c r="AQ309" s="27" t="e">
        <f>IF(AM309="",NA(),AN309+Form!$B$9*AP309/1.128)</f>
        <v>#REF!</v>
      </c>
      <c r="AR309" s="27" t="e">
        <f>IF(AM309="",NA(),AN309-Form!$B$9*AP309/1.128)</f>
        <v>#REF!</v>
      </c>
      <c r="AS309" s="27" t="e">
        <f t="shared" si="162"/>
        <v>#REF!</v>
      </c>
      <c r="AT309" s="26" t="e">
        <f t="shared" si="163"/>
        <v>#REF!</v>
      </c>
      <c r="AU309" s="27" t="e">
        <f>VLOOKUP(B309,Table5[],2,FALSE)</f>
        <v>#REF!</v>
      </c>
      <c r="AV309" s="27" t="e">
        <f>VLOOKUP(B309,Table5[],3,FALSE)</f>
        <v>#REF!</v>
      </c>
      <c r="AW309" s="29" t="e">
        <f>IF(Form!#REF!="","",Form!#REF!)</f>
        <v>#REF!</v>
      </c>
    </row>
    <row r="310" spans="1:49">
      <c r="A310" s="26" t="e">
        <f>IF(Form!#REF!="","",Form!#REF!)</f>
        <v>#REF!</v>
      </c>
      <c r="B310" s="26" t="e">
        <f>IF(Form!#REF!="","",Form!#REF!)</f>
        <v>#REF!</v>
      </c>
      <c r="C310" s="26" t="e">
        <f>IF(Form!#REF!="","",Form!#REF!)</f>
        <v>#REF!</v>
      </c>
      <c r="D310" s="27" t="e">
        <f>VLOOKUP(B310,Table5[],4,FALSE)</f>
        <v>#REF!</v>
      </c>
      <c r="E310" s="26" t="e">
        <f t="shared" si="145"/>
        <v>#REF!</v>
      </c>
      <c r="F310" s="27" t="e">
        <f>VLOOKUP(B310,Table5[],5,FALSE)</f>
        <v>#REF!</v>
      </c>
      <c r="G310" s="27" t="e">
        <f>IF(C310="",NA(),D310+Form!$B$9*F310/1.128)</f>
        <v>#REF!</v>
      </c>
      <c r="H310" s="27" t="e">
        <f>IF(C310="",NA(),D310-Form!$B$9*F310/1.128)</f>
        <v>#REF!</v>
      </c>
      <c r="I310" s="27" t="e">
        <f t="shared" si="146"/>
        <v>#REF!</v>
      </c>
      <c r="J310" s="26" t="e">
        <f t="shared" si="147"/>
        <v>#REF!</v>
      </c>
      <c r="K310" s="26" t="e">
        <f t="shared" si="148"/>
        <v>#REF!</v>
      </c>
      <c r="L310" s="28" t="e">
        <f>IF(Form!#REF!="","",Form!#REF!)</f>
        <v>#REF!</v>
      </c>
      <c r="M310" s="27" t="e">
        <f>VLOOKUP(B310,Table5[],9,FALSE)</f>
        <v>#REF!</v>
      </c>
      <c r="N310" s="26" t="e">
        <f t="shared" si="149"/>
        <v>#REF!</v>
      </c>
      <c r="O310" s="27" t="e">
        <f>VLOOKUP(B310,Table5[],10,FALSE)</f>
        <v>#REF!</v>
      </c>
      <c r="P310" s="27" t="e">
        <f>IF(L310="",NA(),M310+Form!$B$9*O310/1.128)</f>
        <v>#REF!</v>
      </c>
      <c r="Q310" s="27" t="e">
        <f>IF(L310="",NA(),M310-Form!$B$9*O310/1.128)</f>
        <v>#REF!</v>
      </c>
      <c r="R310" s="27" t="e">
        <f t="shared" si="150"/>
        <v>#REF!</v>
      </c>
      <c r="S310" s="26" t="e">
        <f t="shared" si="151"/>
        <v>#REF!</v>
      </c>
      <c r="T310" s="26" t="e">
        <f t="shared" si="152"/>
        <v>#REF!</v>
      </c>
      <c r="U310" s="28" t="e">
        <f>IF(Form!#REF!="","",Form!#REF!)</f>
        <v>#REF!</v>
      </c>
      <c r="V310" s="27" t="e">
        <f>VLOOKUP(B310,Table5[],14,FALSE)</f>
        <v>#REF!</v>
      </c>
      <c r="W310" s="26" t="e">
        <f t="shared" si="153"/>
        <v>#REF!</v>
      </c>
      <c r="X310" s="27" t="e">
        <f>VLOOKUP(B310,Table5[],15,FALSE)</f>
        <v>#REF!</v>
      </c>
      <c r="Y310" s="27" t="e">
        <f>IF(U310="",NA(),V310+Form!$B$9*X310/1.128)</f>
        <v>#REF!</v>
      </c>
      <c r="Z310" s="27" t="e">
        <f>IF(U310="",NA(),V310-Form!$B$9*X310/1.128)</f>
        <v>#REF!</v>
      </c>
      <c r="AA310" s="27" t="e">
        <f t="shared" si="154"/>
        <v>#REF!</v>
      </c>
      <c r="AB310" s="26" t="e">
        <f t="shared" si="155"/>
        <v>#REF!</v>
      </c>
      <c r="AC310" s="26" t="e">
        <f t="shared" si="156"/>
        <v>#REF!</v>
      </c>
      <c r="AD310" s="28" t="e">
        <f>IF(Form!#REF!="","",Form!#REF!)</f>
        <v>#REF!</v>
      </c>
      <c r="AE310" s="27" t="e">
        <f>VLOOKUP(B310,Table5[],19,FALSE)</f>
        <v>#REF!</v>
      </c>
      <c r="AF310" s="26" t="e">
        <f t="shared" si="157"/>
        <v>#REF!</v>
      </c>
      <c r="AG310" s="27" t="e">
        <f>VLOOKUP(B310,Table5[],20,FALSE)</f>
        <v>#REF!</v>
      </c>
      <c r="AH310" s="27" t="e">
        <f>IF(AD310="",NA(),AE310+Form!$B$9*AG310/1.128)</f>
        <v>#REF!</v>
      </c>
      <c r="AI310" s="27" t="e">
        <f>IF(AD310="",NA(),AE310-Form!$B$9*AG310/1.128)</f>
        <v>#REF!</v>
      </c>
      <c r="AJ310" s="27" t="e">
        <f t="shared" si="158"/>
        <v>#REF!</v>
      </c>
      <c r="AK310" s="26" t="e">
        <f t="shared" si="159"/>
        <v>#REF!</v>
      </c>
      <c r="AL310" s="26" t="e">
        <f t="shared" si="160"/>
        <v>#REF!</v>
      </c>
      <c r="AM310" s="28" t="e">
        <f>IF(Form!#REF!="","",Form!#REF!)</f>
        <v>#REF!</v>
      </c>
      <c r="AN310" s="27" t="e">
        <f>VLOOKUP(B310,Table5[],24,FALSE)</f>
        <v>#REF!</v>
      </c>
      <c r="AO310" s="26" t="e">
        <f t="shared" si="161"/>
        <v>#REF!</v>
      </c>
      <c r="AP310" s="27" t="e">
        <f>VLOOKUP(B310,Table5[],25,FALSE)</f>
        <v>#REF!</v>
      </c>
      <c r="AQ310" s="27" t="e">
        <f>IF(AM310="",NA(),AN310+Form!$B$9*AP310/1.128)</f>
        <v>#REF!</v>
      </c>
      <c r="AR310" s="27" t="e">
        <f>IF(AM310="",NA(),AN310-Form!$B$9*AP310/1.128)</f>
        <v>#REF!</v>
      </c>
      <c r="AS310" s="27" t="e">
        <f t="shared" si="162"/>
        <v>#REF!</v>
      </c>
      <c r="AT310" s="26" t="e">
        <f t="shared" si="163"/>
        <v>#REF!</v>
      </c>
      <c r="AU310" s="27" t="e">
        <f>VLOOKUP(B310,Table5[],2,FALSE)</f>
        <v>#REF!</v>
      </c>
      <c r="AV310" s="27" t="e">
        <f>VLOOKUP(B310,Table5[],3,FALSE)</f>
        <v>#REF!</v>
      </c>
      <c r="AW310" s="29" t="e">
        <f>IF(Form!#REF!="","",Form!#REF!)</f>
        <v>#REF!</v>
      </c>
    </row>
    <row r="311" spans="1:49">
      <c r="A311" s="26" t="e">
        <f>IF(Form!#REF!="","",Form!#REF!)</f>
        <v>#REF!</v>
      </c>
      <c r="B311" s="26" t="e">
        <f>IF(Form!#REF!="","",Form!#REF!)</f>
        <v>#REF!</v>
      </c>
      <c r="C311" s="26" t="e">
        <f>IF(Form!#REF!="","",Form!#REF!)</f>
        <v>#REF!</v>
      </c>
      <c r="D311" s="27" t="e">
        <f>VLOOKUP(B311,Table5[],4,FALSE)</f>
        <v>#REF!</v>
      </c>
      <c r="E311" s="26" t="e">
        <f t="shared" si="145"/>
        <v>#REF!</v>
      </c>
      <c r="F311" s="27" t="e">
        <f>VLOOKUP(B311,Table5[],5,FALSE)</f>
        <v>#REF!</v>
      </c>
      <c r="G311" s="27" t="e">
        <f>IF(C311="",NA(),D311+Form!$B$9*F311/1.128)</f>
        <v>#REF!</v>
      </c>
      <c r="H311" s="27" t="e">
        <f>IF(C311="",NA(),D311-Form!$B$9*F311/1.128)</f>
        <v>#REF!</v>
      </c>
      <c r="I311" s="27" t="e">
        <f t="shared" si="146"/>
        <v>#REF!</v>
      </c>
      <c r="J311" s="26" t="e">
        <f t="shared" si="147"/>
        <v>#REF!</v>
      </c>
      <c r="K311" s="26" t="e">
        <f t="shared" si="148"/>
        <v>#REF!</v>
      </c>
      <c r="L311" s="28" t="e">
        <f>IF(Form!#REF!="","",Form!#REF!)</f>
        <v>#REF!</v>
      </c>
      <c r="M311" s="27" t="e">
        <f>VLOOKUP(B311,Table5[],9,FALSE)</f>
        <v>#REF!</v>
      </c>
      <c r="N311" s="26" t="e">
        <f t="shared" si="149"/>
        <v>#REF!</v>
      </c>
      <c r="O311" s="27" t="e">
        <f>VLOOKUP(B311,Table5[],10,FALSE)</f>
        <v>#REF!</v>
      </c>
      <c r="P311" s="27" t="e">
        <f>IF(L311="",NA(),M311+Form!$B$9*O311/1.128)</f>
        <v>#REF!</v>
      </c>
      <c r="Q311" s="27" t="e">
        <f>IF(L311="",NA(),M311-Form!$B$9*O311/1.128)</f>
        <v>#REF!</v>
      </c>
      <c r="R311" s="27" t="e">
        <f t="shared" si="150"/>
        <v>#REF!</v>
      </c>
      <c r="S311" s="26" t="e">
        <f t="shared" si="151"/>
        <v>#REF!</v>
      </c>
      <c r="T311" s="26" t="e">
        <f t="shared" si="152"/>
        <v>#REF!</v>
      </c>
      <c r="U311" s="28" t="e">
        <f>IF(Form!#REF!="","",Form!#REF!)</f>
        <v>#REF!</v>
      </c>
      <c r="V311" s="27" t="e">
        <f>VLOOKUP(B311,Table5[],14,FALSE)</f>
        <v>#REF!</v>
      </c>
      <c r="W311" s="26" t="e">
        <f t="shared" si="153"/>
        <v>#REF!</v>
      </c>
      <c r="X311" s="27" t="e">
        <f>VLOOKUP(B311,Table5[],15,FALSE)</f>
        <v>#REF!</v>
      </c>
      <c r="Y311" s="27" t="e">
        <f>IF(U311="",NA(),V311+Form!$B$9*X311/1.128)</f>
        <v>#REF!</v>
      </c>
      <c r="Z311" s="27" t="e">
        <f>IF(U311="",NA(),V311-Form!$B$9*X311/1.128)</f>
        <v>#REF!</v>
      </c>
      <c r="AA311" s="27" t="e">
        <f t="shared" si="154"/>
        <v>#REF!</v>
      </c>
      <c r="AB311" s="26" t="e">
        <f t="shared" si="155"/>
        <v>#REF!</v>
      </c>
      <c r="AC311" s="26" t="e">
        <f t="shared" si="156"/>
        <v>#REF!</v>
      </c>
      <c r="AD311" s="28" t="e">
        <f>IF(Form!#REF!="","",Form!#REF!)</f>
        <v>#REF!</v>
      </c>
      <c r="AE311" s="27" t="e">
        <f>VLOOKUP(B311,Table5[],19,FALSE)</f>
        <v>#REF!</v>
      </c>
      <c r="AF311" s="26" t="e">
        <f t="shared" si="157"/>
        <v>#REF!</v>
      </c>
      <c r="AG311" s="27" t="e">
        <f>VLOOKUP(B311,Table5[],20,FALSE)</f>
        <v>#REF!</v>
      </c>
      <c r="AH311" s="27" t="e">
        <f>IF(AD311="",NA(),AE311+Form!$B$9*AG311/1.128)</f>
        <v>#REF!</v>
      </c>
      <c r="AI311" s="27" t="e">
        <f>IF(AD311="",NA(),AE311-Form!$B$9*AG311/1.128)</f>
        <v>#REF!</v>
      </c>
      <c r="AJ311" s="27" t="e">
        <f t="shared" si="158"/>
        <v>#REF!</v>
      </c>
      <c r="AK311" s="26" t="e">
        <f t="shared" si="159"/>
        <v>#REF!</v>
      </c>
      <c r="AL311" s="26" t="e">
        <f t="shared" si="160"/>
        <v>#REF!</v>
      </c>
      <c r="AM311" s="28" t="e">
        <f>IF(Form!#REF!="","",Form!#REF!)</f>
        <v>#REF!</v>
      </c>
      <c r="AN311" s="27" t="e">
        <f>VLOOKUP(B311,Table5[],24,FALSE)</f>
        <v>#REF!</v>
      </c>
      <c r="AO311" s="26" t="e">
        <f t="shared" si="161"/>
        <v>#REF!</v>
      </c>
      <c r="AP311" s="27" t="e">
        <f>VLOOKUP(B311,Table5[],25,FALSE)</f>
        <v>#REF!</v>
      </c>
      <c r="AQ311" s="27" t="e">
        <f>IF(AM311="",NA(),AN311+Form!$B$9*AP311/1.128)</f>
        <v>#REF!</v>
      </c>
      <c r="AR311" s="27" t="e">
        <f>IF(AM311="",NA(),AN311-Form!$B$9*AP311/1.128)</f>
        <v>#REF!</v>
      </c>
      <c r="AS311" s="27" t="e">
        <f t="shared" si="162"/>
        <v>#REF!</v>
      </c>
      <c r="AT311" s="26" t="e">
        <f t="shared" si="163"/>
        <v>#REF!</v>
      </c>
      <c r="AU311" s="27" t="e">
        <f>VLOOKUP(B311,Table5[],2,FALSE)</f>
        <v>#REF!</v>
      </c>
      <c r="AV311" s="27" t="e">
        <f>VLOOKUP(B311,Table5[],3,FALSE)</f>
        <v>#REF!</v>
      </c>
      <c r="AW311" s="29" t="e">
        <f>IF(Form!#REF!="","",Form!#REF!)</f>
        <v>#REF!</v>
      </c>
    </row>
    <row r="312" spans="1:49">
      <c r="A312" s="26" t="e">
        <f>IF(Form!#REF!="","",Form!#REF!)</f>
        <v>#REF!</v>
      </c>
      <c r="B312" s="26" t="e">
        <f>IF(Form!#REF!="","",Form!#REF!)</f>
        <v>#REF!</v>
      </c>
      <c r="C312" s="26" t="e">
        <f>IF(Form!#REF!="","",Form!#REF!)</f>
        <v>#REF!</v>
      </c>
      <c r="D312" s="27" t="e">
        <f>VLOOKUP(B312,Table5[],4,FALSE)</f>
        <v>#REF!</v>
      </c>
      <c r="E312" s="26" t="e">
        <f t="shared" si="145"/>
        <v>#REF!</v>
      </c>
      <c r="F312" s="27" t="e">
        <f>VLOOKUP(B312,Table5[],5,FALSE)</f>
        <v>#REF!</v>
      </c>
      <c r="G312" s="27" t="e">
        <f>IF(C312="",NA(),D312+Form!$B$9*F312/1.128)</f>
        <v>#REF!</v>
      </c>
      <c r="H312" s="27" t="e">
        <f>IF(C312="",NA(),D312-Form!$B$9*F312/1.128)</f>
        <v>#REF!</v>
      </c>
      <c r="I312" s="27" t="e">
        <f t="shared" si="146"/>
        <v>#REF!</v>
      </c>
      <c r="J312" s="26" t="e">
        <f t="shared" si="147"/>
        <v>#REF!</v>
      </c>
      <c r="K312" s="26" t="e">
        <f t="shared" si="148"/>
        <v>#REF!</v>
      </c>
      <c r="L312" s="28" t="e">
        <f>IF(Form!#REF!="","",Form!#REF!)</f>
        <v>#REF!</v>
      </c>
      <c r="M312" s="27" t="e">
        <f>VLOOKUP(B312,Table5[],9,FALSE)</f>
        <v>#REF!</v>
      </c>
      <c r="N312" s="26" t="e">
        <f t="shared" si="149"/>
        <v>#REF!</v>
      </c>
      <c r="O312" s="27" t="e">
        <f>VLOOKUP(B312,Table5[],10,FALSE)</f>
        <v>#REF!</v>
      </c>
      <c r="P312" s="27" t="e">
        <f>IF(L312="",NA(),M312+Form!$B$9*O312/1.128)</f>
        <v>#REF!</v>
      </c>
      <c r="Q312" s="27" t="e">
        <f>IF(L312="",NA(),M312-Form!$B$9*O312/1.128)</f>
        <v>#REF!</v>
      </c>
      <c r="R312" s="27" t="e">
        <f t="shared" si="150"/>
        <v>#REF!</v>
      </c>
      <c r="S312" s="26" t="e">
        <f t="shared" si="151"/>
        <v>#REF!</v>
      </c>
      <c r="T312" s="26" t="e">
        <f t="shared" si="152"/>
        <v>#REF!</v>
      </c>
      <c r="U312" s="28" t="e">
        <f>IF(Form!#REF!="","",Form!#REF!)</f>
        <v>#REF!</v>
      </c>
      <c r="V312" s="27" t="e">
        <f>VLOOKUP(B312,Table5[],14,FALSE)</f>
        <v>#REF!</v>
      </c>
      <c r="W312" s="26" t="e">
        <f t="shared" si="153"/>
        <v>#REF!</v>
      </c>
      <c r="X312" s="27" t="e">
        <f>VLOOKUP(B312,Table5[],15,FALSE)</f>
        <v>#REF!</v>
      </c>
      <c r="Y312" s="27" t="e">
        <f>IF(U312="",NA(),V312+Form!$B$9*X312/1.128)</f>
        <v>#REF!</v>
      </c>
      <c r="Z312" s="27" t="e">
        <f>IF(U312="",NA(),V312-Form!$B$9*X312/1.128)</f>
        <v>#REF!</v>
      </c>
      <c r="AA312" s="27" t="e">
        <f t="shared" si="154"/>
        <v>#REF!</v>
      </c>
      <c r="AB312" s="26" t="e">
        <f t="shared" si="155"/>
        <v>#REF!</v>
      </c>
      <c r="AC312" s="26" t="e">
        <f t="shared" si="156"/>
        <v>#REF!</v>
      </c>
      <c r="AD312" s="28" t="e">
        <f>IF(Form!#REF!="","",Form!#REF!)</f>
        <v>#REF!</v>
      </c>
      <c r="AE312" s="27" t="e">
        <f>VLOOKUP(B312,Table5[],19,FALSE)</f>
        <v>#REF!</v>
      </c>
      <c r="AF312" s="26" t="e">
        <f t="shared" si="157"/>
        <v>#REF!</v>
      </c>
      <c r="AG312" s="27" t="e">
        <f>VLOOKUP(B312,Table5[],20,FALSE)</f>
        <v>#REF!</v>
      </c>
      <c r="AH312" s="27" t="e">
        <f>IF(AD312="",NA(),AE312+Form!$B$9*AG312/1.128)</f>
        <v>#REF!</v>
      </c>
      <c r="AI312" s="27" t="e">
        <f>IF(AD312="",NA(),AE312-Form!$B$9*AG312/1.128)</f>
        <v>#REF!</v>
      </c>
      <c r="AJ312" s="27" t="e">
        <f t="shared" si="158"/>
        <v>#REF!</v>
      </c>
      <c r="AK312" s="26" t="e">
        <f t="shared" si="159"/>
        <v>#REF!</v>
      </c>
      <c r="AL312" s="26" t="e">
        <f t="shared" si="160"/>
        <v>#REF!</v>
      </c>
      <c r="AM312" s="28" t="e">
        <f>IF(Form!#REF!="","",Form!#REF!)</f>
        <v>#REF!</v>
      </c>
      <c r="AN312" s="27" t="e">
        <f>VLOOKUP(B312,Table5[],24,FALSE)</f>
        <v>#REF!</v>
      </c>
      <c r="AO312" s="26" t="e">
        <f t="shared" si="161"/>
        <v>#REF!</v>
      </c>
      <c r="AP312" s="27" t="e">
        <f>VLOOKUP(B312,Table5[],25,FALSE)</f>
        <v>#REF!</v>
      </c>
      <c r="AQ312" s="27" t="e">
        <f>IF(AM312="",NA(),AN312+Form!$B$9*AP312/1.128)</f>
        <v>#REF!</v>
      </c>
      <c r="AR312" s="27" t="e">
        <f>IF(AM312="",NA(),AN312-Form!$B$9*AP312/1.128)</f>
        <v>#REF!</v>
      </c>
      <c r="AS312" s="27" t="e">
        <f t="shared" si="162"/>
        <v>#REF!</v>
      </c>
      <c r="AT312" s="26" t="e">
        <f t="shared" si="163"/>
        <v>#REF!</v>
      </c>
      <c r="AU312" s="27" t="e">
        <f>VLOOKUP(B312,Table5[],2,FALSE)</f>
        <v>#REF!</v>
      </c>
      <c r="AV312" s="27" t="e">
        <f>VLOOKUP(B312,Table5[],3,FALSE)</f>
        <v>#REF!</v>
      </c>
      <c r="AW312" s="29" t="e">
        <f>IF(Form!#REF!="","",Form!#REF!)</f>
        <v>#REF!</v>
      </c>
    </row>
    <row r="313" spans="1:49">
      <c r="A313" s="26" t="e">
        <f>IF(Form!#REF!="","",Form!#REF!)</f>
        <v>#REF!</v>
      </c>
      <c r="B313" s="26" t="e">
        <f>IF(Form!#REF!="","",Form!#REF!)</f>
        <v>#REF!</v>
      </c>
      <c r="C313" s="26" t="e">
        <f>IF(Form!#REF!="","",Form!#REF!)</f>
        <v>#REF!</v>
      </c>
      <c r="D313" s="27" t="e">
        <f>VLOOKUP(B313,Table5[],4,FALSE)</f>
        <v>#REF!</v>
      </c>
      <c r="E313" s="26" t="e">
        <f t="shared" si="145"/>
        <v>#REF!</v>
      </c>
      <c r="F313" s="27" t="e">
        <f>VLOOKUP(B313,Table5[],5,FALSE)</f>
        <v>#REF!</v>
      </c>
      <c r="G313" s="27" t="e">
        <f>IF(C313="",NA(),D313+Form!$B$9*F313/1.128)</f>
        <v>#REF!</v>
      </c>
      <c r="H313" s="27" t="e">
        <f>IF(C313="",NA(),D313-Form!$B$9*F313/1.128)</f>
        <v>#REF!</v>
      </c>
      <c r="I313" s="27" t="e">
        <f t="shared" si="146"/>
        <v>#REF!</v>
      </c>
      <c r="J313" s="26" t="e">
        <f t="shared" si="147"/>
        <v>#REF!</v>
      </c>
      <c r="K313" s="26" t="e">
        <f t="shared" si="148"/>
        <v>#REF!</v>
      </c>
      <c r="L313" s="28" t="e">
        <f>IF(Form!#REF!="","",Form!#REF!)</f>
        <v>#REF!</v>
      </c>
      <c r="M313" s="27" t="e">
        <f>VLOOKUP(B313,Table5[],9,FALSE)</f>
        <v>#REF!</v>
      </c>
      <c r="N313" s="26" t="e">
        <f t="shared" si="149"/>
        <v>#REF!</v>
      </c>
      <c r="O313" s="27" t="e">
        <f>VLOOKUP(B313,Table5[],10,FALSE)</f>
        <v>#REF!</v>
      </c>
      <c r="P313" s="27" t="e">
        <f>IF(L313="",NA(),M313+Form!$B$9*O313/1.128)</f>
        <v>#REF!</v>
      </c>
      <c r="Q313" s="27" t="e">
        <f>IF(L313="",NA(),M313-Form!$B$9*O313/1.128)</f>
        <v>#REF!</v>
      </c>
      <c r="R313" s="27" t="e">
        <f t="shared" si="150"/>
        <v>#REF!</v>
      </c>
      <c r="S313" s="26" t="e">
        <f t="shared" si="151"/>
        <v>#REF!</v>
      </c>
      <c r="T313" s="26" t="e">
        <f t="shared" si="152"/>
        <v>#REF!</v>
      </c>
      <c r="U313" s="28" t="e">
        <f>IF(Form!#REF!="","",Form!#REF!)</f>
        <v>#REF!</v>
      </c>
      <c r="V313" s="27" t="e">
        <f>VLOOKUP(B313,Table5[],14,FALSE)</f>
        <v>#REF!</v>
      </c>
      <c r="W313" s="26" t="e">
        <f t="shared" si="153"/>
        <v>#REF!</v>
      </c>
      <c r="X313" s="27" t="e">
        <f>VLOOKUP(B313,Table5[],15,FALSE)</f>
        <v>#REF!</v>
      </c>
      <c r="Y313" s="27" t="e">
        <f>IF(U313="",NA(),V313+Form!$B$9*X313/1.128)</f>
        <v>#REF!</v>
      </c>
      <c r="Z313" s="27" t="e">
        <f>IF(U313="",NA(),V313-Form!$B$9*X313/1.128)</f>
        <v>#REF!</v>
      </c>
      <c r="AA313" s="27" t="e">
        <f t="shared" si="154"/>
        <v>#REF!</v>
      </c>
      <c r="AB313" s="26" t="e">
        <f t="shared" si="155"/>
        <v>#REF!</v>
      </c>
      <c r="AC313" s="26" t="e">
        <f t="shared" si="156"/>
        <v>#REF!</v>
      </c>
      <c r="AD313" s="28" t="e">
        <f>IF(Form!#REF!="","",Form!#REF!)</f>
        <v>#REF!</v>
      </c>
      <c r="AE313" s="27" t="e">
        <f>VLOOKUP(B313,Table5[],19,FALSE)</f>
        <v>#REF!</v>
      </c>
      <c r="AF313" s="26" t="e">
        <f t="shared" si="157"/>
        <v>#REF!</v>
      </c>
      <c r="AG313" s="27" t="e">
        <f>VLOOKUP(B313,Table5[],20,FALSE)</f>
        <v>#REF!</v>
      </c>
      <c r="AH313" s="27" t="e">
        <f>IF(AD313="",NA(),AE313+Form!$B$9*AG313/1.128)</f>
        <v>#REF!</v>
      </c>
      <c r="AI313" s="27" t="e">
        <f>IF(AD313="",NA(),AE313-Form!$B$9*AG313/1.128)</f>
        <v>#REF!</v>
      </c>
      <c r="AJ313" s="27" t="e">
        <f t="shared" si="158"/>
        <v>#REF!</v>
      </c>
      <c r="AK313" s="26" t="e">
        <f t="shared" si="159"/>
        <v>#REF!</v>
      </c>
      <c r="AL313" s="26" t="e">
        <f t="shared" si="160"/>
        <v>#REF!</v>
      </c>
      <c r="AM313" s="28" t="e">
        <f>IF(Form!#REF!="","",Form!#REF!)</f>
        <v>#REF!</v>
      </c>
      <c r="AN313" s="27" t="e">
        <f>VLOOKUP(B313,Table5[],24,FALSE)</f>
        <v>#REF!</v>
      </c>
      <c r="AO313" s="26" t="e">
        <f t="shared" si="161"/>
        <v>#REF!</v>
      </c>
      <c r="AP313" s="27" t="e">
        <f>VLOOKUP(B313,Table5[],25,FALSE)</f>
        <v>#REF!</v>
      </c>
      <c r="AQ313" s="27" t="e">
        <f>IF(AM313="",NA(),AN313+Form!$B$9*AP313/1.128)</f>
        <v>#REF!</v>
      </c>
      <c r="AR313" s="27" t="e">
        <f>IF(AM313="",NA(),AN313-Form!$B$9*AP313/1.128)</f>
        <v>#REF!</v>
      </c>
      <c r="AS313" s="27" t="e">
        <f t="shared" si="162"/>
        <v>#REF!</v>
      </c>
      <c r="AT313" s="26" t="e">
        <f t="shared" si="163"/>
        <v>#REF!</v>
      </c>
      <c r="AU313" s="27" t="e">
        <f>VLOOKUP(B313,Table5[],2,FALSE)</f>
        <v>#REF!</v>
      </c>
      <c r="AV313" s="27" t="e">
        <f>VLOOKUP(B313,Table5[],3,FALSE)</f>
        <v>#REF!</v>
      </c>
      <c r="AW313" s="29" t="e">
        <f>IF(Form!#REF!="","",Form!#REF!)</f>
        <v>#REF!</v>
      </c>
    </row>
    <row r="314" spans="1:49">
      <c r="A314" s="26" t="e">
        <f>IF(Form!#REF!="","",Form!#REF!)</f>
        <v>#REF!</v>
      </c>
      <c r="B314" s="26" t="e">
        <f>IF(Form!#REF!="","",Form!#REF!)</f>
        <v>#REF!</v>
      </c>
      <c r="C314" s="26" t="e">
        <f>IF(Form!#REF!="","",Form!#REF!)</f>
        <v>#REF!</v>
      </c>
      <c r="D314" s="27" t="e">
        <f>VLOOKUP(B314,Table5[],4,FALSE)</f>
        <v>#REF!</v>
      </c>
      <c r="E314" s="26" t="e">
        <f t="shared" si="145"/>
        <v>#REF!</v>
      </c>
      <c r="F314" s="27" t="e">
        <f>VLOOKUP(B314,Table5[],5,FALSE)</f>
        <v>#REF!</v>
      </c>
      <c r="G314" s="27" t="e">
        <f>IF(C314="",NA(),D314+Form!$B$9*F314/1.128)</f>
        <v>#REF!</v>
      </c>
      <c r="H314" s="27" t="e">
        <f>IF(C314="",NA(),D314-Form!$B$9*F314/1.128)</f>
        <v>#REF!</v>
      </c>
      <c r="I314" s="27" t="e">
        <f t="shared" si="146"/>
        <v>#REF!</v>
      </c>
      <c r="J314" s="26" t="e">
        <f t="shared" si="147"/>
        <v>#REF!</v>
      </c>
      <c r="K314" s="26" t="e">
        <f t="shared" si="148"/>
        <v>#REF!</v>
      </c>
      <c r="L314" s="28" t="e">
        <f>IF(Form!#REF!="","",Form!#REF!)</f>
        <v>#REF!</v>
      </c>
      <c r="M314" s="27" t="e">
        <f>VLOOKUP(B314,Table5[],9,FALSE)</f>
        <v>#REF!</v>
      </c>
      <c r="N314" s="26" t="e">
        <f t="shared" si="149"/>
        <v>#REF!</v>
      </c>
      <c r="O314" s="27" t="e">
        <f>VLOOKUP(B314,Table5[],10,FALSE)</f>
        <v>#REF!</v>
      </c>
      <c r="P314" s="27" t="e">
        <f>IF(L314="",NA(),M314+Form!$B$9*O314/1.128)</f>
        <v>#REF!</v>
      </c>
      <c r="Q314" s="27" t="e">
        <f>IF(L314="",NA(),M314-Form!$B$9*O314/1.128)</f>
        <v>#REF!</v>
      </c>
      <c r="R314" s="27" t="e">
        <f t="shared" si="150"/>
        <v>#REF!</v>
      </c>
      <c r="S314" s="26" t="e">
        <f t="shared" si="151"/>
        <v>#REF!</v>
      </c>
      <c r="T314" s="26" t="e">
        <f t="shared" si="152"/>
        <v>#REF!</v>
      </c>
      <c r="U314" s="28" t="e">
        <f>IF(Form!#REF!="","",Form!#REF!)</f>
        <v>#REF!</v>
      </c>
      <c r="V314" s="27" t="e">
        <f>VLOOKUP(B314,Table5[],14,FALSE)</f>
        <v>#REF!</v>
      </c>
      <c r="W314" s="26" t="e">
        <f t="shared" si="153"/>
        <v>#REF!</v>
      </c>
      <c r="X314" s="27" t="e">
        <f>VLOOKUP(B314,Table5[],15,FALSE)</f>
        <v>#REF!</v>
      </c>
      <c r="Y314" s="27" t="e">
        <f>IF(U314="",NA(),V314+Form!$B$9*X314/1.128)</f>
        <v>#REF!</v>
      </c>
      <c r="Z314" s="27" t="e">
        <f>IF(U314="",NA(),V314-Form!$B$9*X314/1.128)</f>
        <v>#REF!</v>
      </c>
      <c r="AA314" s="27" t="e">
        <f t="shared" si="154"/>
        <v>#REF!</v>
      </c>
      <c r="AB314" s="26" t="e">
        <f t="shared" si="155"/>
        <v>#REF!</v>
      </c>
      <c r="AC314" s="26" t="e">
        <f t="shared" si="156"/>
        <v>#REF!</v>
      </c>
      <c r="AD314" s="28" t="e">
        <f>IF(Form!#REF!="","",Form!#REF!)</f>
        <v>#REF!</v>
      </c>
      <c r="AE314" s="27" t="e">
        <f>VLOOKUP(B314,Table5[],19,FALSE)</f>
        <v>#REF!</v>
      </c>
      <c r="AF314" s="26" t="e">
        <f t="shared" si="157"/>
        <v>#REF!</v>
      </c>
      <c r="AG314" s="27" t="e">
        <f>VLOOKUP(B314,Table5[],20,FALSE)</f>
        <v>#REF!</v>
      </c>
      <c r="AH314" s="27" t="e">
        <f>IF(AD314="",NA(),AE314+Form!$B$9*AG314/1.128)</f>
        <v>#REF!</v>
      </c>
      <c r="AI314" s="27" t="e">
        <f>IF(AD314="",NA(),AE314-Form!$B$9*AG314/1.128)</f>
        <v>#REF!</v>
      </c>
      <c r="AJ314" s="27" t="e">
        <f t="shared" si="158"/>
        <v>#REF!</v>
      </c>
      <c r="AK314" s="26" t="e">
        <f t="shared" si="159"/>
        <v>#REF!</v>
      </c>
      <c r="AL314" s="26" t="e">
        <f t="shared" si="160"/>
        <v>#REF!</v>
      </c>
      <c r="AM314" s="28" t="e">
        <f>IF(Form!#REF!="","",Form!#REF!)</f>
        <v>#REF!</v>
      </c>
      <c r="AN314" s="27" t="e">
        <f>VLOOKUP(B314,Table5[],24,FALSE)</f>
        <v>#REF!</v>
      </c>
      <c r="AO314" s="26" t="e">
        <f t="shared" si="161"/>
        <v>#REF!</v>
      </c>
      <c r="AP314" s="27" t="e">
        <f>VLOOKUP(B314,Table5[],25,FALSE)</f>
        <v>#REF!</v>
      </c>
      <c r="AQ314" s="27" t="e">
        <f>IF(AM314="",NA(),AN314+Form!$B$9*AP314/1.128)</f>
        <v>#REF!</v>
      </c>
      <c r="AR314" s="27" t="e">
        <f>IF(AM314="",NA(),AN314-Form!$B$9*AP314/1.128)</f>
        <v>#REF!</v>
      </c>
      <c r="AS314" s="27" t="e">
        <f t="shared" si="162"/>
        <v>#REF!</v>
      </c>
      <c r="AT314" s="26" t="e">
        <f t="shared" si="163"/>
        <v>#REF!</v>
      </c>
      <c r="AU314" s="27" t="e">
        <f>VLOOKUP(B314,Table5[],2,FALSE)</f>
        <v>#REF!</v>
      </c>
      <c r="AV314" s="27" t="e">
        <f>VLOOKUP(B314,Table5[],3,FALSE)</f>
        <v>#REF!</v>
      </c>
      <c r="AW314" s="29" t="e">
        <f>IF(Form!#REF!="","",Form!#REF!)</f>
        <v>#REF!</v>
      </c>
    </row>
    <row r="315" spans="1:49">
      <c r="A315" s="26" t="e">
        <f>IF(Form!#REF!="","",Form!#REF!)</f>
        <v>#REF!</v>
      </c>
      <c r="B315" s="26" t="e">
        <f>IF(Form!#REF!="","",Form!#REF!)</f>
        <v>#REF!</v>
      </c>
      <c r="C315" s="26" t="e">
        <f>IF(Form!#REF!="","",Form!#REF!)</f>
        <v>#REF!</v>
      </c>
      <c r="D315" s="27" t="e">
        <f>VLOOKUP(B315,Table5[],4,FALSE)</f>
        <v>#REF!</v>
      </c>
      <c r="E315" s="26" t="e">
        <f t="shared" si="145"/>
        <v>#REF!</v>
      </c>
      <c r="F315" s="27" t="e">
        <f>VLOOKUP(B315,Table5[],5,FALSE)</f>
        <v>#REF!</v>
      </c>
      <c r="G315" s="27" t="e">
        <f>IF(C315="",NA(),D315+Form!$B$9*F315/1.128)</f>
        <v>#REF!</v>
      </c>
      <c r="H315" s="27" t="e">
        <f>IF(C315="",NA(),D315-Form!$B$9*F315/1.128)</f>
        <v>#REF!</v>
      </c>
      <c r="I315" s="27" t="e">
        <f t="shared" si="146"/>
        <v>#REF!</v>
      </c>
      <c r="J315" s="26" t="e">
        <f t="shared" si="147"/>
        <v>#REF!</v>
      </c>
      <c r="K315" s="26" t="e">
        <f t="shared" si="148"/>
        <v>#REF!</v>
      </c>
      <c r="L315" s="28" t="e">
        <f>IF(Form!#REF!="","",Form!#REF!)</f>
        <v>#REF!</v>
      </c>
      <c r="M315" s="27" t="e">
        <f>VLOOKUP(B315,Table5[],9,FALSE)</f>
        <v>#REF!</v>
      </c>
      <c r="N315" s="26" t="e">
        <f t="shared" si="149"/>
        <v>#REF!</v>
      </c>
      <c r="O315" s="27" t="e">
        <f>VLOOKUP(B315,Table5[],10,FALSE)</f>
        <v>#REF!</v>
      </c>
      <c r="P315" s="27" t="e">
        <f>IF(L315="",NA(),M315+Form!$B$9*O315/1.128)</f>
        <v>#REF!</v>
      </c>
      <c r="Q315" s="27" t="e">
        <f>IF(L315="",NA(),M315-Form!$B$9*O315/1.128)</f>
        <v>#REF!</v>
      </c>
      <c r="R315" s="27" t="e">
        <f t="shared" si="150"/>
        <v>#REF!</v>
      </c>
      <c r="S315" s="26" t="e">
        <f t="shared" si="151"/>
        <v>#REF!</v>
      </c>
      <c r="T315" s="26" t="e">
        <f t="shared" si="152"/>
        <v>#REF!</v>
      </c>
      <c r="U315" s="28" t="e">
        <f>IF(Form!#REF!="","",Form!#REF!)</f>
        <v>#REF!</v>
      </c>
      <c r="V315" s="27" t="e">
        <f>VLOOKUP(B315,Table5[],14,FALSE)</f>
        <v>#REF!</v>
      </c>
      <c r="W315" s="26" t="e">
        <f t="shared" si="153"/>
        <v>#REF!</v>
      </c>
      <c r="X315" s="27" t="e">
        <f>VLOOKUP(B315,Table5[],15,FALSE)</f>
        <v>#REF!</v>
      </c>
      <c r="Y315" s="27" t="e">
        <f>IF(U315="",NA(),V315+Form!$B$9*X315/1.128)</f>
        <v>#REF!</v>
      </c>
      <c r="Z315" s="27" t="e">
        <f>IF(U315="",NA(),V315-Form!$B$9*X315/1.128)</f>
        <v>#REF!</v>
      </c>
      <c r="AA315" s="27" t="e">
        <f t="shared" si="154"/>
        <v>#REF!</v>
      </c>
      <c r="AB315" s="26" t="e">
        <f t="shared" si="155"/>
        <v>#REF!</v>
      </c>
      <c r="AC315" s="26" t="e">
        <f t="shared" si="156"/>
        <v>#REF!</v>
      </c>
      <c r="AD315" s="28" t="e">
        <f>IF(Form!#REF!="","",Form!#REF!)</f>
        <v>#REF!</v>
      </c>
      <c r="AE315" s="27" t="e">
        <f>VLOOKUP(B315,Table5[],19,FALSE)</f>
        <v>#REF!</v>
      </c>
      <c r="AF315" s="26" t="e">
        <f t="shared" si="157"/>
        <v>#REF!</v>
      </c>
      <c r="AG315" s="27" t="e">
        <f>VLOOKUP(B315,Table5[],20,FALSE)</f>
        <v>#REF!</v>
      </c>
      <c r="AH315" s="27" t="e">
        <f>IF(AD315="",NA(),AE315+Form!$B$9*AG315/1.128)</f>
        <v>#REF!</v>
      </c>
      <c r="AI315" s="27" t="e">
        <f>IF(AD315="",NA(),AE315-Form!$B$9*AG315/1.128)</f>
        <v>#REF!</v>
      </c>
      <c r="AJ315" s="27" t="e">
        <f t="shared" si="158"/>
        <v>#REF!</v>
      </c>
      <c r="AK315" s="26" t="e">
        <f t="shared" si="159"/>
        <v>#REF!</v>
      </c>
      <c r="AL315" s="26" t="e">
        <f t="shared" si="160"/>
        <v>#REF!</v>
      </c>
      <c r="AM315" s="28" t="e">
        <f>IF(Form!#REF!="","",Form!#REF!)</f>
        <v>#REF!</v>
      </c>
      <c r="AN315" s="27" t="e">
        <f>VLOOKUP(B315,Table5[],24,FALSE)</f>
        <v>#REF!</v>
      </c>
      <c r="AO315" s="26" t="e">
        <f t="shared" si="161"/>
        <v>#REF!</v>
      </c>
      <c r="AP315" s="27" t="e">
        <f>VLOOKUP(B315,Table5[],25,FALSE)</f>
        <v>#REF!</v>
      </c>
      <c r="AQ315" s="27" t="e">
        <f>IF(AM315="",NA(),AN315+Form!$B$9*AP315/1.128)</f>
        <v>#REF!</v>
      </c>
      <c r="AR315" s="27" t="e">
        <f>IF(AM315="",NA(),AN315-Form!$B$9*AP315/1.128)</f>
        <v>#REF!</v>
      </c>
      <c r="AS315" s="27" t="e">
        <f t="shared" si="162"/>
        <v>#REF!</v>
      </c>
      <c r="AT315" s="26" t="e">
        <f t="shared" si="163"/>
        <v>#REF!</v>
      </c>
      <c r="AU315" s="27" t="e">
        <f>VLOOKUP(B315,Table5[],2,FALSE)</f>
        <v>#REF!</v>
      </c>
      <c r="AV315" s="27" t="e">
        <f>VLOOKUP(B315,Table5[],3,FALSE)</f>
        <v>#REF!</v>
      </c>
      <c r="AW315" s="29" t="e">
        <f>IF(Form!#REF!="","",Form!#REF!)</f>
        <v>#REF!</v>
      </c>
    </row>
    <row r="316" spans="1:49">
      <c r="A316" s="26" t="e">
        <f>IF(Form!#REF!="","",Form!#REF!)</f>
        <v>#REF!</v>
      </c>
      <c r="B316" s="26" t="e">
        <f>IF(Form!#REF!="","",Form!#REF!)</f>
        <v>#REF!</v>
      </c>
      <c r="C316" s="26" t="e">
        <f>IF(Form!#REF!="","",Form!#REF!)</f>
        <v>#REF!</v>
      </c>
      <c r="D316" s="27" t="e">
        <f>VLOOKUP(B316,Table5[],4,FALSE)</f>
        <v>#REF!</v>
      </c>
      <c r="E316" s="26" t="e">
        <f t="shared" si="145"/>
        <v>#REF!</v>
      </c>
      <c r="F316" s="27" t="e">
        <f>VLOOKUP(B316,Table5[],5,FALSE)</f>
        <v>#REF!</v>
      </c>
      <c r="G316" s="27" t="e">
        <f>IF(C316="",NA(),D316+Form!$B$9*F316/1.128)</f>
        <v>#REF!</v>
      </c>
      <c r="H316" s="27" t="e">
        <f>IF(C316="",NA(),D316-Form!$B$9*F316/1.128)</f>
        <v>#REF!</v>
      </c>
      <c r="I316" s="27" t="e">
        <f t="shared" si="146"/>
        <v>#REF!</v>
      </c>
      <c r="J316" s="26" t="e">
        <f t="shared" si="147"/>
        <v>#REF!</v>
      </c>
      <c r="K316" s="26" t="e">
        <f t="shared" si="148"/>
        <v>#REF!</v>
      </c>
      <c r="L316" s="28" t="e">
        <f>IF(Form!#REF!="","",Form!#REF!)</f>
        <v>#REF!</v>
      </c>
      <c r="M316" s="27" t="e">
        <f>VLOOKUP(B316,Table5[],9,FALSE)</f>
        <v>#REF!</v>
      </c>
      <c r="N316" s="26" t="e">
        <f t="shared" si="149"/>
        <v>#REF!</v>
      </c>
      <c r="O316" s="27" t="e">
        <f>VLOOKUP(B316,Table5[],10,FALSE)</f>
        <v>#REF!</v>
      </c>
      <c r="P316" s="27" t="e">
        <f>IF(L316="",NA(),M316+Form!$B$9*O316/1.128)</f>
        <v>#REF!</v>
      </c>
      <c r="Q316" s="27" t="e">
        <f>IF(L316="",NA(),M316-Form!$B$9*O316/1.128)</f>
        <v>#REF!</v>
      </c>
      <c r="R316" s="27" t="e">
        <f t="shared" si="150"/>
        <v>#REF!</v>
      </c>
      <c r="S316" s="26" t="e">
        <f t="shared" si="151"/>
        <v>#REF!</v>
      </c>
      <c r="T316" s="26" t="e">
        <f t="shared" si="152"/>
        <v>#REF!</v>
      </c>
      <c r="U316" s="28" t="e">
        <f>IF(Form!#REF!="","",Form!#REF!)</f>
        <v>#REF!</v>
      </c>
      <c r="V316" s="27" t="e">
        <f>VLOOKUP(B316,Table5[],14,FALSE)</f>
        <v>#REF!</v>
      </c>
      <c r="W316" s="26" t="e">
        <f t="shared" si="153"/>
        <v>#REF!</v>
      </c>
      <c r="X316" s="27" t="e">
        <f>VLOOKUP(B316,Table5[],15,FALSE)</f>
        <v>#REF!</v>
      </c>
      <c r="Y316" s="27" t="e">
        <f>IF(U316="",NA(),V316+Form!$B$9*X316/1.128)</f>
        <v>#REF!</v>
      </c>
      <c r="Z316" s="27" t="e">
        <f>IF(U316="",NA(),V316-Form!$B$9*X316/1.128)</f>
        <v>#REF!</v>
      </c>
      <c r="AA316" s="27" t="e">
        <f t="shared" si="154"/>
        <v>#REF!</v>
      </c>
      <c r="AB316" s="26" t="e">
        <f t="shared" si="155"/>
        <v>#REF!</v>
      </c>
      <c r="AC316" s="26" t="e">
        <f t="shared" si="156"/>
        <v>#REF!</v>
      </c>
      <c r="AD316" s="28" t="e">
        <f>IF(Form!#REF!="","",Form!#REF!)</f>
        <v>#REF!</v>
      </c>
      <c r="AE316" s="27" t="e">
        <f>VLOOKUP(B316,Table5[],19,FALSE)</f>
        <v>#REF!</v>
      </c>
      <c r="AF316" s="26" t="e">
        <f t="shared" si="157"/>
        <v>#REF!</v>
      </c>
      <c r="AG316" s="27" t="e">
        <f>VLOOKUP(B316,Table5[],20,FALSE)</f>
        <v>#REF!</v>
      </c>
      <c r="AH316" s="27" t="e">
        <f>IF(AD316="",NA(),AE316+Form!$B$9*AG316/1.128)</f>
        <v>#REF!</v>
      </c>
      <c r="AI316" s="27" t="e">
        <f>IF(AD316="",NA(),AE316-Form!$B$9*AG316/1.128)</f>
        <v>#REF!</v>
      </c>
      <c r="AJ316" s="27" t="e">
        <f t="shared" si="158"/>
        <v>#REF!</v>
      </c>
      <c r="AK316" s="26" t="e">
        <f t="shared" si="159"/>
        <v>#REF!</v>
      </c>
      <c r="AL316" s="26" t="e">
        <f t="shared" si="160"/>
        <v>#REF!</v>
      </c>
      <c r="AM316" s="28" t="e">
        <f>IF(Form!#REF!="","",Form!#REF!)</f>
        <v>#REF!</v>
      </c>
      <c r="AN316" s="27" t="e">
        <f>VLOOKUP(B316,Table5[],24,FALSE)</f>
        <v>#REF!</v>
      </c>
      <c r="AO316" s="26" t="e">
        <f t="shared" si="161"/>
        <v>#REF!</v>
      </c>
      <c r="AP316" s="27" t="e">
        <f>VLOOKUP(B316,Table5[],25,FALSE)</f>
        <v>#REF!</v>
      </c>
      <c r="AQ316" s="27" t="e">
        <f>IF(AM316="",NA(),AN316+Form!$B$9*AP316/1.128)</f>
        <v>#REF!</v>
      </c>
      <c r="AR316" s="27" t="e">
        <f>IF(AM316="",NA(),AN316-Form!$B$9*AP316/1.128)</f>
        <v>#REF!</v>
      </c>
      <c r="AS316" s="27" t="e">
        <f t="shared" si="162"/>
        <v>#REF!</v>
      </c>
      <c r="AT316" s="26" t="e">
        <f t="shared" si="163"/>
        <v>#REF!</v>
      </c>
      <c r="AU316" s="27" t="e">
        <f>VLOOKUP(B316,Table5[],2,FALSE)</f>
        <v>#REF!</v>
      </c>
      <c r="AV316" s="27" t="e">
        <f>VLOOKUP(B316,Table5[],3,FALSE)</f>
        <v>#REF!</v>
      </c>
      <c r="AW316" s="29" t="e">
        <f>IF(Form!#REF!="","",Form!#REF!)</f>
        <v>#REF!</v>
      </c>
    </row>
    <row r="317" spans="1:49">
      <c r="A317" s="26" t="e">
        <f>IF(Form!#REF!="","",Form!#REF!)</f>
        <v>#REF!</v>
      </c>
      <c r="B317" s="26" t="e">
        <f>IF(Form!#REF!="","",Form!#REF!)</f>
        <v>#REF!</v>
      </c>
      <c r="C317" s="26" t="e">
        <f>IF(Form!#REF!="","",Form!#REF!)</f>
        <v>#REF!</v>
      </c>
      <c r="D317" s="27" t="e">
        <f>VLOOKUP(B317,Table5[],4,FALSE)</f>
        <v>#REF!</v>
      </c>
      <c r="E317" s="26" t="e">
        <f t="shared" si="145"/>
        <v>#REF!</v>
      </c>
      <c r="F317" s="27" t="e">
        <f>VLOOKUP(B317,Table5[],5,FALSE)</f>
        <v>#REF!</v>
      </c>
      <c r="G317" s="27" t="e">
        <f>IF(C317="",NA(),D317+Form!$B$9*F317/1.128)</f>
        <v>#REF!</v>
      </c>
      <c r="H317" s="27" t="e">
        <f>IF(C317="",NA(),D317-Form!$B$9*F317/1.128)</f>
        <v>#REF!</v>
      </c>
      <c r="I317" s="27" t="e">
        <f t="shared" si="146"/>
        <v>#REF!</v>
      </c>
      <c r="J317" s="26" t="e">
        <f t="shared" si="147"/>
        <v>#REF!</v>
      </c>
      <c r="K317" s="26" t="e">
        <f t="shared" si="148"/>
        <v>#REF!</v>
      </c>
      <c r="L317" s="28" t="e">
        <f>IF(Form!#REF!="","",Form!#REF!)</f>
        <v>#REF!</v>
      </c>
      <c r="M317" s="27" t="e">
        <f>VLOOKUP(B317,Table5[],9,FALSE)</f>
        <v>#REF!</v>
      </c>
      <c r="N317" s="26" t="e">
        <f t="shared" si="149"/>
        <v>#REF!</v>
      </c>
      <c r="O317" s="27" t="e">
        <f>VLOOKUP(B317,Table5[],10,FALSE)</f>
        <v>#REF!</v>
      </c>
      <c r="P317" s="27" t="e">
        <f>IF(L317="",NA(),M317+Form!$B$9*O317/1.128)</f>
        <v>#REF!</v>
      </c>
      <c r="Q317" s="27" t="e">
        <f>IF(L317="",NA(),M317-Form!$B$9*O317/1.128)</f>
        <v>#REF!</v>
      </c>
      <c r="R317" s="27" t="e">
        <f t="shared" si="150"/>
        <v>#REF!</v>
      </c>
      <c r="S317" s="26" t="e">
        <f t="shared" si="151"/>
        <v>#REF!</v>
      </c>
      <c r="T317" s="26" t="e">
        <f t="shared" si="152"/>
        <v>#REF!</v>
      </c>
      <c r="U317" s="28" t="e">
        <f>IF(Form!#REF!="","",Form!#REF!)</f>
        <v>#REF!</v>
      </c>
      <c r="V317" s="27" t="e">
        <f>VLOOKUP(B317,Table5[],14,FALSE)</f>
        <v>#REF!</v>
      </c>
      <c r="W317" s="26" t="e">
        <f t="shared" si="153"/>
        <v>#REF!</v>
      </c>
      <c r="X317" s="27" t="e">
        <f>VLOOKUP(B317,Table5[],15,FALSE)</f>
        <v>#REF!</v>
      </c>
      <c r="Y317" s="27" t="e">
        <f>IF(U317="",NA(),V317+Form!$B$9*X317/1.128)</f>
        <v>#REF!</v>
      </c>
      <c r="Z317" s="27" t="e">
        <f>IF(U317="",NA(),V317-Form!$B$9*X317/1.128)</f>
        <v>#REF!</v>
      </c>
      <c r="AA317" s="27" t="e">
        <f t="shared" si="154"/>
        <v>#REF!</v>
      </c>
      <c r="AB317" s="26" t="e">
        <f t="shared" si="155"/>
        <v>#REF!</v>
      </c>
      <c r="AC317" s="26" t="e">
        <f t="shared" si="156"/>
        <v>#REF!</v>
      </c>
      <c r="AD317" s="28" t="e">
        <f>IF(Form!#REF!="","",Form!#REF!)</f>
        <v>#REF!</v>
      </c>
      <c r="AE317" s="27" t="e">
        <f>VLOOKUP(B317,Table5[],19,FALSE)</f>
        <v>#REF!</v>
      </c>
      <c r="AF317" s="26" t="e">
        <f t="shared" si="157"/>
        <v>#REF!</v>
      </c>
      <c r="AG317" s="27" t="e">
        <f>VLOOKUP(B317,Table5[],20,FALSE)</f>
        <v>#REF!</v>
      </c>
      <c r="AH317" s="27" t="e">
        <f>IF(AD317="",NA(),AE317+Form!$B$9*AG317/1.128)</f>
        <v>#REF!</v>
      </c>
      <c r="AI317" s="27" t="e">
        <f>IF(AD317="",NA(),AE317-Form!$B$9*AG317/1.128)</f>
        <v>#REF!</v>
      </c>
      <c r="AJ317" s="27" t="e">
        <f t="shared" si="158"/>
        <v>#REF!</v>
      </c>
      <c r="AK317" s="26" t="e">
        <f t="shared" si="159"/>
        <v>#REF!</v>
      </c>
      <c r="AL317" s="26" t="e">
        <f t="shared" si="160"/>
        <v>#REF!</v>
      </c>
      <c r="AM317" s="28" t="e">
        <f>IF(Form!#REF!="","",Form!#REF!)</f>
        <v>#REF!</v>
      </c>
      <c r="AN317" s="27" t="e">
        <f>VLOOKUP(B317,Table5[],24,FALSE)</f>
        <v>#REF!</v>
      </c>
      <c r="AO317" s="26" t="e">
        <f t="shared" si="161"/>
        <v>#REF!</v>
      </c>
      <c r="AP317" s="27" t="e">
        <f>VLOOKUP(B317,Table5[],25,FALSE)</f>
        <v>#REF!</v>
      </c>
      <c r="AQ317" s="27" t="e">
        <f>IF(AM317="",NA(),AN317+Form!$B$9*AP317/1.128)</f>
        <v>#REF!</v>
      </c>
      <c r="AR317" s="27" t="e">
        <f>IF(AM317="",NA(),AN317-Form!$B$9*AP317/1.128)</f>
        <v>#REF!</v>
      </c>
      <c r="AS317" s="27" t="e">
        <f t="shared" si="162"/>
        <v>#REF!</v>
      </c>
      <c r="AT317" s="26" t="e">
        <f t="shared" si="163"/>
        <v>#REF!</v>
      </c>
      <c r="AU317" s="27" t="e">
        <f>VLOOKUP(B317,Table5[],2,FALSE)</f>
        <v>#REF!</v>
      </c>
      <c r="AV317" s="27" t="e">
        <f>VLOOKUP(B317,Table5[],3,FALSE)</f>
        <v>#REF!</v>
      </c>
      <c r="AW317" s="29" t="e">
        <f>IF(Form!#REF!="","",Form!#REF!)</f>
        <v>#REF!</v>
      </c>
    </row>
    <row r="318" spans="1:49">
      <c r="A318" s="26" t="e">
        <f>IF(Form!#REF!="","",Form!#REF!)</f>
        <v>#REF!</v>
      </c>
      <c r="B318" s="26" t="e">
        <f>IF(Form!#REF!="","",Form!#REF!)</f>
        <v>#REF!</v>
      </c>
      <c r="C318" s="26" t="e">
        <f>IF(Form!#REF!="","",Form!#REF!)</f>
        <v>#REF!</v>
      </c>
      <c r="D318" s="27" t="e">
        <f>VLOOKUP(B318,Table5[],4,FALSE)</f>
        <v>#REF!</v>
      </c>
      <c r="E318" s="26" t="e">
        <f t="shared" si="145"/>
        <v>#REF!</v>
      </c>
      <c r="F318" s="27" t="e">
        <f>VLOOKUP(B318,Table5[],5,FALSE)</f>
        <v>#REF!</v>
      </c>
      <c r="G318" s="27" t="e">
        <f>IF(C318="",NA(),D318+Form!$B$9*F318/1.128)</f>
        <v>#REF!</v>
      </c>
      <c r="H318" s="27" t="e">
        <f>IF(C318="",NA(),D318-Form!$B$9*F318/1.128)</f>
        <v>#REF!</v>
      </c>
      <c r="I318" s="27" t="e">
        <f t="shared" si="146"/>
        <v>#REF!</v>
      </c>
      <c r="J318" s="26" t="e">
        <f t="shared" si="147"/>
        <v>#REF!</v>
      </c>
      <c r="K318" s="26" t="e">
        <f t="shared" si="148"/>
        <v>#REF!</v>
      </c>
      <c r="L318" s="28" t="e">
        <f>IF(Form!#REF!="","",Form!#REF!)</f>
        <v>#REF!</v>
      </c>
      <c r="M318" s="27" t="e">
        <f>VLOOKUP(B318,Table5[],9,FALSE)</f>
        <v>#REF!</v>
      </c>
      <c r="N318" s="26" t="e">
        <f t="shared" si="149"/>
        <v>#REF!</v>
      </c>
      <c r="O318" s="27" t="e">
        <f>VLOOKUP(B318,Table5[],10,FALSE)</f>
        <v>#REF!</v>
      </c>
      <c r="P318" s="27" t="e">
        <f>IF(L318="",NA(),M318+Form!$B$9*O318/1.128)</f>
        <v>#REF!</v>
      </c>
      <c r="Q318" s="27" t="e">
        <f>IF(L318="",NA(),M318-Form!$B$9*O318/1.128)</f>
        <v>#REF!</v>
      </c>
      <c r="R318" s="27" t="e">
        <f t="shared" si="150"/>
        <v>#REF!</v>
      </c>
      <c r="S318" s="26" t="e">
        <f t="shared" si="151"/>
        <v>#REF!</v>
      </c>
      <c r="T318" s="26" t="e">
        <f t="shared" si="152"/>
        <v>#REF!</v>
      </c>
      <c r="U318" s="28" t="e">
        <f>IF(Form!#REF!="","",Form!#REF!)</f>
        <v>#REF!</v>
      </c>
      <c r="V318" s="27" t="e">
        <f>VLOOKUP(B318,Table5[],14,FALSE)</f>
        <v>#REF!</v>
      </c>
      <c r="W318" s="26" t="e">
        <f t="shared" si="153"/>
        <v>#REF!</v>
      </c>
      <c r="X318" s="27" t="e">
        <f>VLOOKUP(B318,Table5[],15,FALSE)</f>
        <v>#REF!</v>
      </c>
      <c r="Y318" s="27" t="e">
        <f>IF(U318="",NA(),V318+Form!$B$9*X318/1.128)</f>
        <v>#REF!</v>
      </c>
      <c r="Z318" s="27" t="e">
        <f>IF(U318="",NA(),V318-Form!$B$9*X318/1.128)</f>
        <v>#REF!</v>
      </c>
      <c r="AA318" s="27" t="e">
        <f t="shared" si="154"/>
        <v>#REF!</v>
      </c>
      <c r="AB318" s="26" t="e">
        <f t="shared" si="155"/>
        <v>#REF!</v>
      </c>
      <c r="AC318" s="26" t="e">
        <f t="shared" si="156"/>
        <v>#REF!</v>
      </c>
      <c r="AD318" s="28" t="e">
        <f>IF(Form!#REF!="","",Form!#REF!)</f>
        <v>#REF!</v>
      </c>
      <c r="AE318" s="27" t="e">
        <f>VLOOKUP(B318,Table5[],19,FALSE)</f>
        <v>#REF!</v>
      </c>
      <c r="AF318" s="26" t="e">
        <f t="shared" si="157"/>
        <v>#REF!</v>
      </c>
      <c r="AG318" s="27" t="e">
        <f>VLOOKUP(B318,Table5[],20,FALSE)</f>
        <v>#REF!</v>
      </c>
      <c r="AH318" s="27" t="e">
        <f>IF(AD318="",NA(),AE318+Form!$B$9*AG318/1.128)</f>
        <v>#REF!</v>
      </c>
      <c r="AI318" s="27" t="e">
        <f>IF(AD318="",NA(),AE318-Form!$B$9*AG318/1.128)</f>
        <v>#REF!</v>
      </c>
      <c r="AJ318" s="27" t="e">
        <f t="shared" si="158"/>
        <v>#REF!</v>
      </c>
      <c r="AK318" s="26" t="e">
        <f t="shared" si="159"/>
        <v>#REF!</v>
      </c>
      <c r="AL318" s="26" t="e">
        <f t="shared" si="160"/>
        <v>#REF!</v>
      </c>
      <c r="AM318" s="28" t="e">
        <f>IF(Form!#REF!="","",Form!#REF!)</f>
        <v>#REF!</v>
      </c>
      <c r="AN318" s="27" t="e">
        <f>VLOOKUP(B318,Table5[],24,FALSE)</f>
        <v>#REF!</v>
      </c>
      <c r="AO318" s="26" t="e">
        <f t="shared" si="161"/>
        <v>#REF!</v>
      </c>
      <c r="AP318" s="27" t="e">
        <f>VLOOKUP(B318,Table5[],25,FALSE)</f>
        <v>#REF!</v>
      </c>
      <c r="AQ318" s="27" t="e">
        <f>IF(AM318="",NA(),AN318+Form!$B$9*AP318/1.128)</f>
        <v>#REF!</v>
      </c>
      <c r="AR318" s="27" t="e">
        <f>IF(AM318="",NA(),AN318-Form!$B$9*AP318/1.128)</f>
        <v>#REF!</v>
      </c>
      <c r="AS318" s="27" t="e">
        <f t="shared" si="162"/>
        <v>#REF!</v>
      </c>
      <c r="AT318" s="26" t="e">
        <f t="shared" si="163"/>
        <v>#REF!</v>
      </c>
      <c r="AU318" s="27" t="e">
        <f>VLOOKUP(B318,Table5[],2,FALSE)</f>
        <v>#REF!</v>
      </c>
      <c r="AV318" s="27" t="e">
        <f>VLOOKUP(B318,Table5[],3,FALSE)</f>
        <v>#REF!</v>
      </c>
      <c r="AW318" s="29" t="e">
        <f>IF(Form!#REF!="","",Form!#REF!)</f>
        <v>#REF!</v>
      </c>
    </row>
    <row r="319" spans="1:49">
      <c r="A319" s="26" t="e">
        <f>IF(Form!#REF!="","",Form!#REF!)</f>
        <v>#REF!</v>
      </c>
      <c r="B319" s="26" t="e">
        <f>IF(Form!#REF!="","",Form!#REF!)</f>
        <v>#REF!</v>
      </c>
      <c r="C319" s="26" t="e">
        <f>IF(Form!#REF!="","",Form!#REF!)</f>
        <v>#REF!</v>
      </c>
      <c r="D319" s="27" t="e">
        <f>VLOOKUP(B319,Table5[],4,FALSE)</f>
        <v>#REF!</v>
      </c>
      <c r="E319" s="26" t="e">
        <f t="shared" si="145"/>
        <v>#REF!</v>
      </c>
      <c r="F319" s="27" t="e">
        <f>VLOOKUP(B319,Table5[],5,FALSE)</f>
        <v>#REF!</v>
      </c>
      <c r="G319" s="27" t="e">
        <f>IF(C319="",NA(),D319+Form!$B$9*F319/1.128)</f>
        <v>#REF!</v>
      </c>
      <c r="H319" s="27" t="e">
        <f>IF(C319="",NA(),D319-Form!$B$9*F319/1.128)</f>
        <v>#REF!</v>
      </c>
      <c r="I319" s="27" t="e">
        <f t="shared" si="146"/>
        <v>#REF!</v>
      </c>
      <c r="J319" s="26" t="e">
        <f t="shared" si="147"/>
        <v>#REF!</v>
      </c>
      <c r="K319" s="26" t="e">
        <f t="shared" si="148"/>
        <v>#REF!</v>
      </c>
      <c r="L319" s="28" t="e">
        <f>IF(Form!#REF!="","",Form!#REF!)</f>
        <v>#REF!</v>
      </c>
      <c r="M319" s="27" t="e">
        <f>VLOOKUP(B319,Table5[],9,FALSE)</f>
        <v>#REF!</v>
      </c>
      <c r="N319" s="26" t="e">
        <f t="shared" si="149"/>
        <v>#REF!</v>
      </c>
      <c r="O319" s="27" t="e">
        <f>VLOOKUP(B319,Table5[],10,FALSE)</f>
        <v>#REF!</v>
      </c>
      <c r="P319" s="27" t="e">
        <f>IF(L319="",NA(),M319+Form!$B$9*O319/1.128)</f>
        <v>#REF!</v>
      </c>
      <c r="Q319" s="27" t="e">
        <f>IF(L319="",NA(),M319-Form!$B$9*O319/1.128)</f>
        <v>#REF!</v>
      </c>
      <c r="R319" s="27" t="e">
        <f t="shared" si="150"/>
        <v>#REF!</v>
      </c>
      <c r="S319" s="26" t="e">
        <f t="shared" si="151"/>
        <v>#REF!</v>
      </c>
      <c r="T319" s="26" t="e">
        <f t="shared" si="152"/>
        <v>#REF!</v>
      </c>
      <c r="U319" s="28" t="e">
        <f>IF(Form!#REF!="","",Form!#REF!)</f>
        <v>#REF!</v>
      </c>
      <c r="V319" s="27" t="e">
        <f>VLOOKUP(B319,Table5[],14,FALSE)</f>
        <v>#REF!</v>
      </c>
      <c r="W319" s="26" t="e">
        <f t="shared" si="153"/>
        <v>#REF!</v>
      </c>
      <c r="X319" s="27" t="e">
        <f>VLOOKUP(B319,Table5[],15,FALSE)</f>
        <v>#REF!</v>
      </c>
      <c r="Y319" s="27" t="e">
        <f>IF(U319="",NA(),V319+Form!$B$9*X319/1.128)</f>
        <v>#REF!</v>
      </c>
      <c r="Z319" s="27" t="e">
        <f>IF(U319="",NA(),V319-Form!$B$9*X319/1.128)</f>
        <v>#REF!</v>
      </c>
      <c r="AA319" s="27" t="e">
        <f t="shared" si="154"/>
        <v>#REF!</v>
      </c>
      <c r="AB319" s="26" t="e">
        <f t="shared" si="155"/>
        <v>#REF!</v>
      </c>
      <c r="AC319" s="26" t="e">
        <f t="shared" si="156"/>
        <v>#REF!</v>
      </c>
      <c r="AD319" s="28" t="e">
        <f>IF(Form!#REF!="","",Form!#REF!)</f>
        <v>#REF!</v>
      </c>
      <c r="AE319" s="27" t="e">
        <f>VLOOKUP(B319,Table5[],19,FALSE)</f>
        <v>#REF!</v>
      </c>
      <c r="AF319" s="26" t="e">
        <f t="shared" si="157"/>
        <v>#REF!</v>
      </c>
      <c r="AG319" s="27" t="e">
        <f>VLOOKUP(B319,Table5[],20,FALSE)</f>
        <v>#REF!</v>
      </c>
      <c r="AH319" s="27" t="e">
        <f>IF(AD319="",NA(),AE319+Form!$B$9*AG319/1.128)</f>
        <v>#REF!</v>
      </c>
      <c r="AI319" s="27" t="e">
        <f>IF(AD319="",NA(),AE319-Form!$B$9*AG319/1.128)</f>
        <v>#REF!</v>
      </c>
      <c r="AJ319" s="27" t="e">
        <f t="shared" si="158"/>
        <v>#REF!</v>
      </c>
      <c r="AK319" s="26" t="e">
        <f t="shared" si="159"/>
        <v>#REF!</v>
      </c>
      <c r="AL319" s="26" t="e">
        <f t="shared" si="160"/>
        <v>#REF!</v>
      </c>
      <c r="AM319" s="28" t="e">
        <f>IF(Form!#REF!="","",Form!#REF!)</f>
        <v>#REF!</v>
      </c>
      <c r="AN319" s="27" t="e">
        <f>VLOOKUP(B319,Table5[],24,FALSE)</f>
        <v>#REF!</v>
      </c>
      <c r="AO319" s="26" t="e">
        <f t="shared" si="161"/>
        <v>#REF!</v>
      </c>
      <c r="AP319" s="27" t="e">
        <f>VLOOKUP(B319,Table5[],25,FALSE)</f>
        <v>#REF!</v>
      </c>
      <c r="AQ319" s="27" t="e">
        <f>IF(AM319="",NA(),AN319+Form!$B$9*AP319/1.128)</f>
        <v>#REF!</v>
      </c>
      <c r="AR319" s="27" t="e">
        <f>IF(AM319="",NA(),AN319-Form!$B$9*AP319/1.128)</f>
        <v>#REF!</v>
      </c>
      <c r="AS319" s="27" t="e">
        <f t="shared" si="162"/>
        <v>#REF!</v>
      </c>
      <c r="AT319" s="26" t="e">
        <f t="shared" si="163"/>
        <v>#REF!</v>
      </c>
      <c r="AU319" s="27" t="e">
        <f>VLOOKUP(B319,Table5[],2,FALSE)</f>
        <v>#REF!</v>
      </c>
      <c r="AV319" s="27" t="e">
        <f>VLOOKUP(B319,Table5[],3,FALSE)</f>
        <v>#REF!</v>
      </c>
      <c r="AW319" s="29" t="e">
        <f>IF(Form!#REF!="","",Form!#REF!)</f>
        <v>#REF!</v>
      </c>
    </row>
    <row r="320" spans="1:49">
      <c r="A320" s="26" t="e">
        <f>IF(Form!#REF!="","",Form!#REF!)</f>
        <v>#REF!</v>
      </c>
      <c r="B320" s="26" t="e">
        <f>IF(Form!#REF!="","",Form!#REF!)</f>
        <v>#REF!</v>
      </c>
      <c r="C320" s="26" t="e">
        <f>IF(Form!#REF!="","",Form!#REF!)</f>
        <v>#REF!</v>
      </c>
      <c r="D320" s="27" t="e">
        <f>VLOOKUP(B320,Table5[],4,FALSE)</f>
        <v>#REF!</v>
      </c>
      <c r="E320" s="26" t="e">
        <f t="shared" si="145"/>
        <v>#REF!</v>
      </c>
      <c r="F320" s="27" t="e">
        <f>VLOOKUP(B320,Table5[],5,FALSE)</f>
        <v>#REF!</v>
      </c>
      <c r="G320" s="27" t="e">
        <f>IF(C320="",NA(),D320+Form!$B$9*F320/1.128)</f>
        <v>#REF!</v>
      </c>
      <c r="H320" s="27" t="e">
        <f>IF(C320="",NA(),D320-Form!$B$9*F320/1.128)</f>
        <v>#REF!</v>
      </c>
      <c r="I320" s="27" t="e">
        <f t="shared" si="146"/>
        <v>#REF!</v>
      </c>
      <c r="J320" s="26" t="e">
        <f t="shared" si="147"/>
        <v>#REF!</v>
      </c>
      <c r="K320" s="26" t="e">
        <f t="shared" si="148"/>
        <v>#REF!</v>
      </c>
      <c r="L320" s="28" t="e">
        <f>IF(Form!#REF!="","",Form!#REF!)</f>
        <v>#REF!</v>
      </c>
      <c r="M320" s="27" t="e">
        <f>VLOOKUP(B320,Table5[],9,FALSE)</f>
        <v>#REF!</v>
      </c>
      <c r="N320" s="26" t="e">
        <f t="shared" si="149"/>
        <v>#REF!</v>
      </c>
      <c r="O320" s="27" t="e">
        <f>VLOOKUP(B320,Table5[],10,FALSE)</f>
        <v>#REF!</v>
      </c>
      <c r="P320" s="27" t="e">
        <f>IF(L320="",NA(),M320+Form!$B$9*O320/1.128)</f>
        <v>#REF!</v>
      </c>
      <c r="Q320" s="27" t="e">
        <f>IF(L320="",NA(),M320-Form!$B$9*O320/1.128)</f>
        <v>#REF!</v>
      </c>
      <c r="R320" s="27" t="e">
        <f t="shared" si="150"/>
        <v>#REF!</v>
      </c>
      <c r="S320" s="26" t="e">
        <f t="shared" si="151"/>
        <v>#REF!</v>
      </c>
      <c r="T320" s="26" t="e">
        <f t="shared" si="152"/>
        <v>#REF!</v>
      </c>
      <c r="U320" s="28" t="e">
        <f>IF(Form!#REF!="","",Form!#REF!)</f>
        <v>#REF!</v>
      </c>
      <c r="V320" s="27" t="e">
        <f>VLOOKUP(B320,Table5[],14,FALSE)</f>
        <v>#REF!</v>
      </c>
      <c r="W320" s="26" t="e">
        <f t="shared" si="153"/>
        <v>#REF!</v>
      </c>
      <c r="X320" s="27" t="e">
        <f>VLOOKUP(B320,Table5[],15,FALSE)</f>
        <v>#REF!</v>
      </c>
      <c r="Y320" s="27" t="e">
        <f>IF(U320="",NA(),V320+Form!$B$9*X320/1.128)</f>
        <v>#REF!</v>
      </c>
      <c r="Z320" s="27" t="e">
        <f>IF(U320="",NA(),V320-Form!$B$9*X320/1.128)</f>
        <v>#REF!</v>
      </c>
      <c r="AA320" s="27" t="e">
        <f t="shared" si="154"/>
        <v>#REF!</v>
      </c>
      <c r="AB320" s="26" t="e">
        <f t="shared" si="155"/>
        <v>#REF!</v>
      </c>
      <c r="AC320" s="26" t="e">
        <f t="shared" si="156"/>
        <v>#REF!</v>
      </c>
      <c r="AD320" s="28" t="e">
        <f>IF(Form!#REF!="","",Form!#REF!)</f>
        <v>#REF!</v>
      </c>
      <c r="AE320" s="27" t="e">
        <f>VLOOKUP(B320,Table5[],19,FALSE)</f>
        <v>#REF!</v>
      </c>
      <c r="AF320" s="26" t="e">
        <f t="shared" si="157"/>
        <v>#REF!</v>
      </c>
      <c r="AG320" s="27" t="e">
        <f>VLOOKUP(B320,Table5[],20,FALSE)</f>
        <v>#REF!</v>
      </c>
      <c r="AH320" s="27" t="e">
        <f>IF(AD320="",NA(),AE320+Form!$B$9*AG320/1.128)</f>
        <v>#REF!</v>
      </c>
      <c r="AI320" s="27" t="e">
        <f>IF(AD320="",NA(),AE320-Form!$B$9*AG320/1.128)</f>
        <v>#REF!</v>
      </c>
      <c r="AJ320" s="27" t="e">
        <f t="shared" si="158"/>
        <v>#REF!</v>
      </c>
      <c r="AK320" s="26" t="e">
        <f t="shared" si="159"/>
        <v>#REF!</v>
      </c>
      <c r="AL320" s="26" t="e">
        <f t="shared" si="160"/>
        <v>#REF!</v>
      </c>
      <c r="AM320" s="28" t="e">
        <f>IF(Form!#REF!="","",Form!#REF!)</f>
        <v>#REF!</v>
      </c>
      <c r="AN320" s="27" t="e">
        <f>VLOOKUP(B320,Table5[],24,FALSE)</f>
        <v>#REF!</v>
      </c>
      <c r="AO320" s="26" t="e">
        <f t="shared" si="161"/>
        <v>#REF!</v>
      </c>
      <c r="AP320" s="27" t="e">
        <f>VLOOKUP(B320,Table5[],25,FALSE)</f>
        <v>#REF!</v>
      </c>
      <c r="AQ320" s="27" t="e">
        <f>IF(AM320="",NA(),AN320+Form!$B$9*AP320/1.128)</f>
        <v>#REF!</v>
      </c>
      <c r="AR320" s="27" t="e">
        <f>IF(AM320="",NA(),AN320-Form!$B$9*AP320/1.128)</f>
        <v>#REF!</v>
      </c>
      <c r="AS320" s="27" t="e">
        <f t="shared" si="162"/>
        <v>#REF!</v>
      </c>
      <c r="AT320" s="26" t="e">
        <f t="shared" si="163"/>
        <v>#REF!</v>
      </c>
      <c r="AU320" s="27" t="e">
        <f>VLOOKUP(B320,Table5[],2,FALSE)</f>
        <v>#REF!</v>
      </c>
      <c r="AV320" s="27" t="e">
        <f>VLOOKUP(B320,Table5[],3,FALSE)</f>
        <v>#REF!</v>
      </c>
      <c r="AW320" s="29" t="e">
        <f>IF(Form!#REF!="","",Form!#REF!)</f>
        <v>#REF!</v>
      </c>
    </row>
    <row r="321" spans="1:49">
      <c r="A321" s="26" t="e">
        <f>IF(Form!#REF!="","",Form!#REF!)</f>
        <v>#REF!</v>
      </c>
      <c r="B321" s="26" t="e">
        <f>IF(Form!#REF!="","",Form!#REF!)</f>
        <v>#REF!</v>
      </c>
      <c r="C321" s="26" t="e">
        <f>IF(Form!#REF!="","",Form!#REF!)</f>
        <v>#REF!</v>
      </c>
      <c r="D321" s="27" t="e">
        <f>VLOOKUP(B321,Table5[],4,FALSE)</f>
        <v>#REF!</v>
      </c>
      <c r="E321" s="26" t="e">
        <f t="shared" si="145"/>
        <v>#REF!</v>
      </c>
      <c r="F321" s="27" t="e">
        <f>VLOOKUP(B321,Table5[],5,FALSE)</f>
        <v>#REF!</v>
      </c>
      <c r="G321" s="27" t="e">
        <f>IF(C321="",NA(),D321+Form!$B$9*F321/1.128)</f>
        <v>#REF!</v>
      </c>
      <c r="H321" s="27" t="e">
        <f>IF(C321="",NA(),D321-Form!$B$9*F321/1.128)</f>
        <v>#REF!</v>
      </c>
      <c r="I321" s="27" t="e">
        <f t="shared" si="146"/>
        <v>#REF!</v>
      </c>
      <c r="J321" s="26" t="e">
        <f t="shared" si="147"/>
        <v>#REF!</v>
      </c>
      <c r="K321" s="26" t="e">
        <f t="shared" si="148"/>
        <v>#REF!</v>
      </c>
      <c r="L321" s="28" t="e">
        <f>IF(Form!#REF!="","",Form!#REF!)</f>
        <v>#REF!</v>
      </c>
      <c r="M321" s="27" t="e">
        <f>VLOOKUP(B321,Table5[],9,FALSE)</f>
        <v>#REF!</v>
      </c>
      <c r="N321" s="26" t="e">
        <f t="shared" si="149"/>
        <v>#REF!</v>
      </c>
      <c r="O321" s="27" t="e">
        <f>VLOOKUP(B321,Table5[],10,FALSE)</f>
        <v>#REF!</v>
      </c>
      <c r="P321" s="27" t="e">
        <f>IF(L321="",NA(),M321+Form!$B$9*O321/1.128)</f>
        <v>#REF!</v>
      </c>
      <c r="Q321" s="27" t="e">
        <f>IF(L321="",NA(),M321-Form!$B$9*O321/1.128)</f>
        <v>#REF!</v>
      </c>
      <c r="R321" s="27" t="e">
        <f t="shared" si="150"/>
        <v>#REF!</v>
      </c>
      <c r="S321" s="26" t="e">
        <f t="shared" si="151"/>
        <v>#REF!</v>
      </c>
      <c r="T321" s="26" t="e">
        <f t="shared" si="152"/>
        <v>#REF!</v>
      </c>
      <c r="U321" s="28" t="e">
        <f>IF(Form!#REF!="","",Form!#REF!)</f>
        <v>#REF!</v>
      </c>
      <c r="V321" s="27" t="e">
        <f>VLOOKUP(B321,Table5[],14,FALSE)</f>
        <v>#REF!</v>
      </c>
      <c r="W321" s="26" t="e">
        <f t="shared" si="153"/>
        <v>#REF!</v>
      </c>
      <c r="X321" s="27" t="e">
        <f>VLOOKUP(B321,Table5[],15,FALSE)</f>
        <v>#REF!</v>
      </c>
      <c r="Y321" s="27" t="e">
        <f>IF(U321="",NA(),V321+Form!$B$9*X321/1.128)</f>
        <v>#REF!</v>
      </c>
      <c r="Z321" s="27" t="e">
        <f>IF(U321="",NA(),V321-Form!$B$9*X321/1.128)</f>
        <v>#REF!</v>
      </c>
      <c r="AA321" s="27" t="e">
        <f t="shared" si="154"/>
        <v>#REF!</v>
      </c>
      <c r="AB321" s="26" t="e">
        <f t="shared" si="155"/>
        <v>#REF!</v>
      </c>
      <c r="AC321" s="26" t="e">
        <f t="shared" si="156"/>
        <v>#REF!</v>
      </c>
      <c r="AD321" s="28" t="e">
        <f>IF(Form!#REF!="","",Form!#REF!)</f>
        <v>#REF!</v>
      </c>
      <c r="AE321" s="27" t="e">
        <f>VLOOKUP(B321,Table5[],19,FALSE)</f>
        <v>#REF!</v>
      </c>
      <c r="AF321" s="26" t="e">
        <f t="shared" si="157"/>
        <v>#REF!</v>
      </c>
      <c r="AG321" s="27" t="e">
        <f>VLOOKUP(B321,Table5[],20,FALSE)</f>
        <v>#REF!</v>
      </c>
      <c r="AH321" s="27" t="e">
        <f>IF(AD321="",NA(),AE321+Form!$B$9*AG321/1.128)</f>
        <v>#REF!</v>
      </c>
      <c r="AI321" s="27" t="e">
        <f>IF(AD321="",NA(),AE321-Form!$B$9*AG321/1.128)</f>
        <v>#REF!</v>
      </c>
      <c r="AJ321" s="27" t="e">
        <f t="shared" si="158"/>
        <v>#REF!</v>
      </c>
      <c r="AK321" s="26" t="e">
        <f t="shared" si="159"/>
        <v>#REF!</v>
      </c>
      <c r="AL321" s="26" t="e">
        <f t="shared" si="160"/>
        <v>#REF!</v>
      </c>
      <c r="AM321" s="28" t="e">
        <f>IF(Form!#REF!="","",Form!#REF!)</f>
        <v>#REF!</v>
      </c>
      <c r="AN321" s="27" t="e">
        <f>VLOOKUP(B321,Table5[],24,FALSE)</f>
        <v>#REF!</v>
      </c>
      <c r="AO321" s="26" t="e">
        <f t="shared" si="161"/>
        <v>#REF!</v>
      </c>
      <c r="AP321" s="27" t="e">
        <f>VLOOKUP(B321,Table5[],25,FALSE)</f>
        <v>#REF!</v>
      </c>
      <c r="AQ321" s="27" t="e">
        <f>IF(AM321="",NA(),AN321+Form!$B$9*AP321/1.128)</f>
        <v>#REF!</v>
      </c>
      <c r="AR321" s="27" t="e">
        <f>IF(AM321="",NA(),AN321-Form!$B$9*AP321/1.128)</f>
        <v>#REF!</v>
      </c>
      <c r="AS321" s="27" t="e">
        <f t="shared" si="162"/>
        <v>#REF!</v>
      </c>
      <c r="AT321" s="26" t="e">
        <f t="shared" si="163"/>
        <v>#REF!</v>
      </c>
      <c r="AU321" s="27" t="e">
        <f>VLOOKUP(B321,Table5[],2,FALSE)</f>
        <v>#REF!</v>
      </c>
      <c r="AV321" s="27" t="e">
        <f>VLOOKUP(B321,Table5[],3,FALSE)</f>
        <v>#REF!</v>
      </c>
      <c r="AW321" s="29" t="e">
        <f>IF(Form!#REF!="","",Form!#REF!)</f>
        <v>#REF!</v>
      </c>
    </row>
    <row r="322" spans="1:49">
      <c r="A322" s="26" t="e">
        <f>IF(Form!#REF!="","",Form!#REF!)</f>
        <v>#REF!</v>
      </c>
      <c r="B322" s="26" t="e">
        <f>IF(Form!#REF!="","",Form!#REF!)</f>
        <v>#REF!</v>
      </c>
      <c r="C322" s="26" t="e">
        <f>IF(Form!#REF!="","",Form!#REF!)</f>
        <v>#REF!</v>
      </c>
      <c r="D322" s="27" t="e">
        <f>VLOOKUP(B322,Table5[],4,FALSE)</f>
        <v>#REF!</v>
      </c>
      <c r="E322" s="26" t="e">
        <f t="shared" si="145"/>
        <v>#REF!</v>
      </c>
      <c r="F322" s="27" t="e">
        <f>VLOOKUP(B322,Table5[],5,FALSE)</f>
        <v>#REF!</v>
      </c>
      <c r="G322" s="27" t="e">
        <f>IF(C322="",NA(),D322+Form!$B$9*F322/1.128)</f>
        <v>#REF!</v>
      </c>
      <c r="H322" s="27" t="e">
        <f>IF(C322="",NA(),D322-Form!$B$9*F322/1.128)</f>
        <v>#REF!</v>
      </c>
      <c r="I322" s="27" t="e">
        <f t="shared" si="146"/>
        <v>#REF!</v>
      </c>
      <c r="J322" s="26" t="e">
        <f t="shared" si="147"/>
        <v>#REF!</v>
      </c>
      <c r="K322" s="26" t="e">
        <f t="shared" si="148"/>
        <v>#REF!</v>
      </c>
      <c r="L322" s="28" t="e">
        <f>IF(Form!#REF!="","",Form!#REF!)</f>
        <v>#REF!</v>
      </c>
      <c r="M322" s="27" t="e">
        <f>VLOOKUP(B322,Table5[],9,FALSE)</f>
        <v>#REF!</v>
      </c>
      <c r="N322" s="26" t="e">
        <f t="shared" si="149"/>
        <v>#REF!</v>
      </c>
      <c r="O322" s="27" t="e">
        <f>VLOOKUP(B322,Table5[],10,FALSE)</f>
        <v>#REF!</v>
      </c>
      <c r="P322" s="27" t="e">
        <f>IF(L322="",NA(),M322+Form!$B$9*O322/1.128)</f>
        <v>#REF!</v>
      </c>
      <c r="Q322" s="27" t="e">
        <f>IF(L322="",NA(),M322-Form!$B$9*O322/1.128)</f>
        <v>#REF!</v>
      </c>
      <c r="R322" s="27" t="e">
        <f t="shared" si="150"/>
        <v>#REF!</v>
      </c>
      <c r="S322" s="26" t="e">
        <f t="shared" si="151"/>
        <v>#REF!</v>
      </c>
      <c r="T322" s="26" t="e">
        <f t="shared" si="152"/>
        <v>#REF!</v>
      </c>
      <c r="U322" s="28" t="e">
        <f>IF(Form!#REF!="","",Form!#REF!)</f>
        <v>#REF!</v>
      </c>
      <c r="V322" s="27" t="e">
        <f>VLOOKUP(B322,Table5[],14,FALSE)</f>
        <v>#REF!</v>
      </c>
      <c r="W322" s="26" t="e">
        <f t="shared" si="153"/>
        <v>#REF!</v>
      </c>
      <c r="X322" s="27" t="e">
        <f>VLOOKUP(B322,Table5[],15,FALSE)</f>
        <v>#REF!</v>
      </c>
      <c r="Y322" s="27" t="e">
        <f>IF(U322="",NA(),V322+Form!$B$9*X322/1.128)</f>
        <v>#REF!</v>
      </c>
      <c r="Z322" s="27" t="e">
        <f>IF(U322="",NA(),V322-Form!$B$9*X322/1.128)</f>
        <v>#REF!</v>
      </c>
      <c r="AA322" s="27" t="e">
        <f t="shared" si="154"/>
        <v>#REF!</v>
      </c>
      <c r="AB322" s="26" t="e">
        <f t="shared" si="155"/>
        <v>#REF!</v>
      </c>
      <c r="AC322" s="26" t="e">
        <f t="shared" si="156"/>
        <v>#REF!</v>
      </c>
      <c r="AD322" s="28" t="e">
        <f>IF(Form!#REF!="","",Form!#REF!)</f>
        <v>#REF!</v>
      </c>
      <c r="AE322" s="27" t="e">
        <f>VLOOKUP(B322,Table5[],19,FALSE)</f>
        <v>#REF!</v>
      </c>
      <c r="AF322" s="26" t="e">
        <f t="shared" si="157"/>
        <v>#REF!</v>
      </c>
      <c r="AG322" s="27" t="e">
        <f>VLOOKUP(B322,Table5[],20,FALSE)</f>
        <v>#REF!</v>
      </c>
      <c r="AH322" s="27" t="e">
        <f>IF(AD322="",NA(),AE322+Form!$B$9*AG322/1.128)</f>
        <v>#REF!</v>
      </c>
      <c r="AI322" s="27" t="e">
        <f>IF(AD322="",NA(),AE322-Form!$B$9*AG322/1.128)</f>
        <v>#REF!</v>
      </c>
      <c r="AJ322" s="27" t="e">
        <f t="shared" si="158"/>
        <v>#REF!</v>
      </c>
      <c r="AK322" s="26" t="e">
        <f t="shared" si="159"/>
        <v>#REF!</v>
      </c>
      <c r="AL322" s="26" t="e">
        <f t="shared" si="160"/>
        <v>#REF!</v>
      </c>
      <c r="AM322" s="28" t="e">
        <f>IF(Form!#REF!="","",Form!#REF!)</f>
        <v>#REF!</v>
      </c>
      <c r="AN322" s="27" t="e">
        <f>VLOOKUP(B322,Table5[],24,FALSE)</f>
        <v>#REF!</v>
      </c>
      <c r="AO322" s="26" t="e">
        <f t="shared" si="161"/>
        <v>#REF!</v>
      </c>
      <c r="AP322" s="27" t="e">
        <f>VLOOKUP(B322,Table5[],25,FALSE)</f>
        <v>#REF!</v>
      </c>
      <c r="AQ322" s="27" t="e">
        <f>IF(AM322="",NA(),AN322+Form!$B$9*AP322/1.128)</f>
        <v>#REF!</v>
      </c>
      <c r="AR322" s="27" t="e">
        <f>IF(AM322="",NA(),AN322-Form!$B$9*AP322/1.128)</f>
        <v>#REF!</v>
      </c>
      <c r="AS322" s="27" t="e">
        <f t="shared" si="162"/>
        <v>#REF!</v>
      </c>
      <c r="AT322" s="26" t="e">
        <f t="shared" si="163"/>
        <v>#REF!</v>
      </c>
      <c r="AU322" s="27" t="e">
        <f>VLOOKUP(B322,Table5[],2,FALSE)</f>
        <v>#REF!</v>
      </c>
      <c r="AV322" s="27" t="e">
        <f>VLOOKUP(B322,Table5[],3,FALSE)</f>
        <v>#REF!</v>
      </c>
      <c r="AW322" s="29" t="e">
        <f>IF(Form!#REF!="","",Form!#REF!)</f>
        <v>#REF!</v>
      </c>
    </row>
    <row r="323" spans="1:49">
      <c r="A323" s="26" t="e">
        <f>IF(Form!#REF!="","",Form!#REF!)</f>
        <v>#REF!</v>
      </c>
      <c r="B323" s="26" t="e">
        <f>IF(Form!#REF!="","",Form!#REF!)</f>
        <v>#REF!</v>
      </c>
      <c r="C323" s="26" t="e">
        <f>IF(Form!#REF!="","",Form!#REF!)</f>
        <v>#REF!</v>
      </c>
      <c r="D323" s="27" t="e">
        <f>VLOOKUP(B323,Table5[],4,FALSE)</f>
        <v>#REF!</v>
      </c>
      <c r="E323" s="26" t="e">
        <f t="shared" si="145"/>
        <v>#REF!</v>
      </c>
      <c r="F323" s="27" t="e">
        <f>VLOOKUP(B323,Table5[],5,FALSE)</f>
        <v>#REF!</v>
      </c>
      <c r="G323" s="27" t="e">
        <f>IF(C323="",NA(),D323+Form!$B$9*F323/1.128)</f>
        <v>#REF!</v>
      </c>
      <c r="H323" s="27" t="e">
        <f>IF(C323="",NA(),D323-Form!$B$9*F323/1.128)</f>
        <v>#REF!</v>
      </c>
      <c r="I323" s="27" t="e">
        <f t="shared" si="146"/>
        <v>#REF!</v>
      </c>
      <c r="J323" s="26" t="e">
        <f t="shared" si="147"/>
        <v>#REF!</v>
      </c>
      <c r="K323" s="26" t="e">
        <f t="shared" si="148"/>
        <v>#REF!</v>
      </c>
      <c r="L323" s="28" t="e">
        <f>IF(Form!#REF!="","",Form!#REF!)</f>
        <v>#REF!</v>
      </c>
      <c r="M323" s="27" t="e">
        <f>VLOOKUP(B323,Table5[],9,FALSE)</f>
        <v>#REF!</v>
      </c>
      <c r="N323" s="26" t="e">
        <f t="shared" si="149"/>
        <v>#REF!</v>
      </c>
      <c r="O323" s="27" t="e">
        <f>VLOOKUP(B323,Table5[],10,FALSE)</f>
        <v>#REF!</v>
      </c>
      <c r="P323" s="27" t="e">
        <f>IF(L323="",NA(),M323+Form!$B$9*O323/1.128)</f>
        <v>#REF!</v>
      </c>
      <c r="Q323" s="27" t="e">
        <f>IF(L323="",NA(),M323-Form!$B$9*O323/1.128)</f>
        <v>#REF!</v>
      </c>
      <c r="R323" s="27" t="e">
        <f t="shared" si="150"/>
        <v>#REF!</v>
      </c>
      <c r="S323" s="26" t="e">
        <f t="shared" si="151"/>
        <v>#REF!</v>
      </c>
      <c r="T323" s="26" t="e">
        <f t="shared" si="152"/>
        <v>#REF!</v>
      </c>
      <c r="U323" s="28" t="e">
        <f>IF(Form!#REF!="","",Form!#REF!)</f>
        <v>#REF!</v>
      </c>
      <c r="V323" s="27" t="e">
        <f>VLOOKUP(B323,Table5[],14,FALSE)</f>
        <v>#REF!</v>
      </c>
      <c r="W323" s="26" t="e">
        <f t="shared" si="153"/>
        <v>#REF!</v>
      </c>
      <c r="X323" s="27" t="e">
        <f>VLOOKUP(B323,Table5[],15,FALSE)</f>
        <v>#REF!</v>
      </c>
      <c r="Y323" s="27" t="e">
        <f>IF(U323="",NA(),V323+Form!$B$9*X323/1.128)</f>
        <v>#REF!</v>
      </c>
      <c r="Z323" s="27" t="e">
        <f>IF(U323="",NA(),V323-Form!$B$9*X323/1.128)</f>
        <v>#REF!</v>
      </c>
      <c r="AA323" s="27" t="e">
        <f t="shared" si="154"/>
        <v>#REF!</v>
      </c>
      <c r="AB323" s="26" t="e">
        <f t="shared" si="155"/>
        <v>#REF!</v>
      </c>
      <c r="AC323" s="26" t="e">
        <f t="shared" si="156"/>
        <v>#REF!</v>
      </c>
      <c r="AD323" s="28" t="e">
        <f>IF(Form!#REF!="","",Form!#REF!)</f>
        <v>#REF!</v>
      </c>
      <c r="AE323" s="27" t="e">
        <f>VLOOKUP(B323,Table5[],19,FALSE)</f>
        <v>#REF!</v>
      </c>
      <c r="AF323" s="26" t="e">
        <f t="shared" si="157"/>
        <v>#REF!</v>
      </c>
      <c r="AG323" s="27" t="e">
        <f>VLOOKUP(B323,Table5[],20,FALSE)</f>
        <v>#REF!</v>
      </c>
      <c r="AH323" s="27" t="e">
        <f>IF(AD323="",NA(),AE323+Form!$B$9*AG323/1.128)</f>
        <v>#REF!</v>
      </c>
      <c r="AI323" s="27" t="e">
        <f>IF(AD323="",NA(),AE323-Form!$B$9*AG323/1.128)</f>
        <v>#REF!</v>
      </c>
      <c r="AJ323" s="27" t="e">
        <f t="shared" si="158"/>
        <v>#REF!</v>
      </c>
      <c r="AK323" s="26" t="e">
        <f t="shared" si="159"/>
        <v>#REF!</v>
      </c>
      <c r="AL323" s="26" t="e">
        <f t="shared" si="160"/>
        <v>#REF!</v>
      </c>
      <c r="AM323" s="28" t="e">
        <f>IF(Form!#REF!="","",Form!#REF!)</f>
        <v>#REF!</v>
      </c>
      <c r="AN323" s="27" t="e">
        <f>VLOOKUP(B323,Table5[],24,FALSE)</f>
        <v>#REF!</v>
      </c>
      <c r="AO323" s="26" t="e">
        <f t="shared" si="161"/>
        <v>#REF!</v>
      </c>
      <c r="AP323" s="27" t="e">
        <f>VLOOKUP(B323,Table5[],25,FALSE)</f>
        <v>#REF!</v>
      </c>
      <c r="AQ323" s="27" t="e">
        <f>IF(AM323="",NA(),AN323+Form!$B$9*AP323/1.128)</f>
        <v>#REF!</v>
      </c>
      <c r="AR323" s="27" t="e">
        <f>IF(AM323="",NA(),AN323-Form!$B$9*AP323/1.128)</f>
        <v>#REF!</v>
      </c>
      <c r="AS323" s="27" t="e">
        <f t="shared" si="162"/>
        <v>#REF!</v>
      </c>
      <c r="AT323" s="26" t="e">
        <f t="shared" si="163"/>
        <v>#REF!</v>
      </c>
      <c r="AU323" s="27" t="e">
        <f>VLOOKUP(B323,Table5[],2,FALSE)</f>
        <v>#REF!</v>
      </c>
      <c r="AV323" s="27" t="e">
        <f>VLOOKUP(B323,Table5[],3,FALSE)</f>
        <v>#REF!</v>
      </c>
      <c r="AW323" s="29" t="e">
        <f>IF(Form!#REF!="","",Form!#REF!)</f>
        <v>#REF!</v>
      </c>
    </row>
    <row r="324" spans="1:49">
      <c r="A324" s="26" t="e">
        <f>IF(Form!#REF!="","",Form!#REF!)</f>
        <v>#REF!</v>
      </c>
      <c r="B324" s="26" t="e">
        <f>IF(Form!#REF!="","",Form!#REF!)</f>
        <v>#REF!</v>
      </c>
      <c r="C324" s="26" t="e">
        <f>IF(Form!#REF!="","",Form!#REF!)</f>
        <v>#REF!</v>
      </c>
      <c r="D324" s="27" t="e">
        <f>VLOOKUP(B324,Table5[],4,FALSE)</f>
        <v>#REF!</v>
      </c>
      <c r="E324" s="26" t="e">
        <f t="shared" si="145"/>
        <v>#REF!</v>
      </c>
      <c r="F324" s="27" t="e">
        <f>VLOOKUP(B324,Table5[],5,FALSE)</f>
        <v>#REF!</v>
      </c>
      <c r="G324" s="27" t="e">
        <f>IF(C324="",NA(),D324+Form!$B$9*F324/1.128)</f>
        <v>#REF!</v>
      </c>
      <c r="H324" s="27" t="e">
        <f>IF(C324="",NA(),D324-Form!$B$9*F324/1.128)</f>
        <v>#REF!</v>
      </c>
      <c r="I324" s="27" t="e">
        <f t="shared" si="146"/>
        <v>#REF!</v>
      </c>
      <c r="J324" s="26" t="e">
        <f t="shared" si="147"/>
        <v>#REF!</v>
      </c>
      <c r="K324" s="26" t="e">
        <f t="shared" si="148"/>
        <v>#REF!</v>
      </c>
      <c r="L324" s="28" t="e">
        <f>IF(Form!#REF!="","",Form!#REF!)</f>
        <v>#REF!</v>
      </c>
      <c r="M324" s="27" t="e">
        <f>VLOOKUP(B324,Table5[],9,FALSE)</f>
        <v>#REF!</v>
      </c>
      <c r="N324" s="26" t="e">
        <f t="shared" si="149"/>
        <v>#REF!</v>
      </c>
      <c r="O324" s="27" t="e">
        <f>VLOOKUP(B324,Table5[],10,FALSE)</f>
        <v>#REF!</v>
      </c>
      <c r="P324" s="27" t="e">
        <f>IF(L324="",NA(),M324+Form!$B$9*O324/1.128)</f>
        <v>#REF!</v>
      </c>
      <c r="Q324" s="27" t="e">
        <f>IF(L324="",NA(),M324-Form!$B$9*O324/1.128)</f>
        <v>#REF!</v>
      </c>
      <c r="R324" s="27" t="e">
        <f t="shared" si="150"/>
        <v>#REF!</v>
      </c>
      <c r="S324" s="26" t="e">
        <f t="shared" si="151"/>
        <v>#REF!</v>
      </c>
      <c r="T324" s="26" t="e">
        <f t="shared" si="152"/>
        <v>#REF!</v>
      </c>
      <c r="U324" s="28" t="e">
        <f>IF(Form!#REF!="","",Form!#REF!)</f>
        <v>#REF!</v>
      </c>
      <c r="V324" s="27" t="e">
        <f>VLOOKUP(B324,Table5[],14,FALSE)</f>
        <v>#REF!</v>
      </c>
      <c r="W324" s="26" t="e">
        <f t="shared" si="153"/>
        <v>#REF!</v>
      </c>
      <c r="X324" s="27" t="e">
        <f>VLOOKUP(B324,Table5[],15,FALSE)</f>
        <v>#REF!</v>
      </c>
      <c r="Y324" s="27" t="e">
        <f>IF(U324="",NA(),V324+Form!$B$9*X324/1.128)</f>
        <v>#REF!</v>
      </c>
      <c r="Z324" s="27" t="e">
        <f>IF(U324="",NA(),V324-Form!$B$9*X324/1.128)</f>
        <v>#REF!</v>
      </c>
      <c r="AA324" s="27" t="e">
        <f t="shared" si="154"/>
        <v>#REF!</v>
      </c>
      <c r="AB324" s="26" t="e">
        <f t="shared" si="155"/>
        <v>#REF!</v>
      </c>
      <c r="AC324" s="26" t="e">
        <f t="shared" si="156"/>
        <v>#REF!</v>
      </c>
      <c r="AD324" s="28" t="e">
        <f>IF(Form!#REF!="","",Form!#REF!)</f>
        <v>#REF!</v>
      </c>
      <c r="AE324" s="27" t="e">
        <f>VLOOKUP(B324,Table5[],19,FALSE)</f>
        <v>#REF!</v>
      </c>
      <c r="AF324" s="26" t="e">
        <f t="shared" si="157"/>
        <v>#REF!</v>
      </c>
      <c r="AG324" s="27" t="e">
        <f>VLOOKUP(B324,Table5[],20,FALSE)</f>
        <v>#REF!</v>
      </c>
      <c r="AH324" s="27" t="e">
        <f>IF(AD324="",NA(),AE324+Form!$B$9*AG324/1.128)</f>
        <v>#REF!</v>
      </c>
      <c r="AI324" s="27" t="e">
        <f>IF(AD324="",NA(),AE324-Form!$B$9*AG324/1.128)</f>
        <v>#REF!</v>
      </c>
      <c r="AJ324" s="27" t="e">
        <f t="shared" si="158"/>
        <v>#REF!</v>
      </c>
      <c r="AK324" s="26" t="e">
        <f t="shared" si="159"/>
        <v>#REF!</v>
      </c>
      <c r="AL324" s="26" t="e">
        <f t="shared" si="160"/>
        <v>#REF!</v>
      </c>
      <c r="AM324" s="28" t="e">
        <f>IF(Form!#REF!="","",Form!#REF!)</f>
        <v>#REF!</v>
      </c>
      <c r="AN324" s="27" t="e">
        <f>VLOOKUP(B324,Table5[],24,FALSE)</f>
        <v>#REF!</v>
      </c>
      <c r="AO324" s="26" t="e">
        <f t="shared" si="161"/>
        <v>#REF!</v>
      </c>
      <c r="AP324" s="27" t="e">
        <f>VLOOKUP(B324,Table5[],25,FALSE)</f>
        <v>#REF!</v>
      </c>
      <c r="AQ324" s="27" t="e">
        <f>IF(AM324="",NA(),AN324+Form!$B$9*AP324/1.128)</f>
        <v>#REF!</v>
      </c>
      <c r="AR324" s="27" t="e">
        <f>IF(AM324="",NA(),AN324-Form!$B$9*AP324/1.128)</f>
        <v>#REF!</v>
      </c>
      <c r="AS324" s="27" t="e">
        <f t="shared" si="162"/>
        <v>#REF!</v>
      </c>
      <c r="AT324" s="26" t="e">
        <f t="shared" si="163"/>
        <v>#REF!</v>
      </c>
      <c r="AU324" s="27" t="e">
        <f>VLOOKUP(B324,Table5[],2,FALSE)</f>
        <v>#REF!</v>
      </c>
      <c r="AV324" s="27" t="e">
        <f>VLOOKUP(B324,Table5[],3,FALSE)</f>
        <v>#REF!</v>
      </c>
      <c r="AW324" s="29" t="e">
        <f>IF(Form!#REF!="","",Form!#REF!)</f>
        <v>#REF!</v>
      </c>
    </row>
    <row r="325" spans="1:49">
      <c r="A325" s="26" t="e">
        <f>IF(Form!#REF!="","",Form!#REF!)</f>
        <v>#REF!</v>
      </c>
      <c r="B325" s="26" t="e">
        <f>IF(Form!#REF!="","",Form!#REF!)</f>
        <v>#REF!</v>
      </c>
      <c r="C325" s="26" t="e">
        <f>IF(Form!#REF!="","",Form!#REF!)</f>
        <v>#REF!</v>
      </c>
      <c r="D325" s="27" t="e">
        <f>VLOOKUP(B325,Table5[],4,FALSE)</f>
        <v>#REF!</v>
      </c>
      <c r="E325" s="26" t="e">
        <f t="shared" si="145"/>
        <v>#REF!</v>
      </c>
      <c r="F325" s="27" t="e">
        <f>VLOOKUP(B325,Table5[],5,FALSE)</f>
        <v>#REF!</v>
      </c>
      <c r="G325" s="27" t="e">
        <f>IF(C325="",NA(),D325+Form!$B$9*F325/1.128)</f>
        <v>#REF!</v>
      </c>
      <c r="H325" s="27" t="e">
        <f>IF(C325="",NA(),D325-Form!$B$9*F325/1.128)</f>
        <v>#REF!</v>
      </c>
      <c r="I325" s="27" t="e">
        <f t="shared" si="146"/>
        <v>#REF!</v>
      </c>
      <c r="J325" s="26" t="e">
        <f t="shared" si="147"/>
        <v>#REF!</v>
      </c>
      <c r="K325" s="26" t="e">
        <f t="shared" si="148"/>
        <v>#REF!</v>
      </c>
      <c r="L325" s="28" t="e">
        <f>IF(Form!#REF!="","",Form!#REF!)</f>
        <v>#REF!</v>
      </c>
      <c r="M325" s="27" t="e">
        <f>VLOOKUP(B325,Table5[],9,FALSE)</f>
        <v>#REF!</v>
      </c>
      <c r="N325" s="26" t="e">
        <f t="shared" si="149"/>
        <v>#REF!</v>
      </c>
      <c r="O325" s="27" t="e">
        <f>VLOOKUP(B325,Table5[],10,FALSE)</f>
        <v>#REF!</v>
      </c>
      <c r="P325" s="27" t="e">
        <f>IF(L325="",NA(),M325+Form!$B$9*O325/1.128)</f>
        <v>#REF!</v>
      </c>
      <c r="Q325" s="27" t="e">
        <f>IF(L325="",NA(),M325-Form!$B$9*O325/1.128)</f>
        <v>#REF!</v>
      </c>
      <c r="R325" s="27" t="e">
        <f t="shared" si="150"/>
        <v>#REF!</v>
      </c>
      <c r="S325" s="26" t="e">
        <f t="shared" si="151"/>
        <v>#REF!</v>
      </c>
      <c r="T325" s="26" t="e">
        <f t="shared" si="152"/>
        <v>#REF!</v>
      </c>
      <c r="U325" s="28" t="e">
        <f>IF(Form!#REF!="","",Form!#REF!)</f>
        <v>#REF!</v>
      </c>
      <c r="V325" s="27" t="e">
        <f>VLOOKUP(B325,Table5[],14,FALSE)</f>
        <v>#REF!</v>
      </c>
      <c r="W325" s="26" t="e">
        <f t="shared" si="153"/>
        <v>#REF!</v>
      </c>
      <c r="X325" s="27" t="e">
        <f>VLOOKUP(B325,Table5[],15,FALSE)</f>
        <v>#REF!</v>
      </c>
      <c r="Y325" s="27" t="e">
        <f>IF(U325="",NA(),V325+Form!$B$9*X325/1.128)</f>
        <v>#REF!</v>
      </c>
      <c r="Z325" s="27" t="e">
        <f>IF(U325="",NA(),V325-Form!$B$9*X325/1.128)</f>
        <v>#REF!</v>
      </c>
      <c r="AA325" s="27" t="e">
        <f t="shared" si="154"/>
        <v>#REF!</v>
      </c>
      <c r="AB325" s="26" t="e">
        <f t="shared" si="155"/>
        <v>#REF!</v>
      </c>
      <c r="AC325" s="26" t="e">
        <f t="shared" si="156"/>
        <v>#REF!</v>
      </c>
      <c r="AD325" s="28" t="e">
        <f>IF(Form!#REF!="","",Form!#REF!)</f>
        <v>#REF!</v>
      </c>
      <c r="AE325" s="27" t="e">
        <f>VLOOKUP(B325,Table5[],19,FALSE)</f>
        <v>#REF!</v>
      </c>
      <c r="AF325" s="26" t="e">
        <f t="shared" si="157"/>
        <v>#REF!</v>
      </c>
      <c r="AG325" s="27" t="e">
        <f>VLOOKUP(B325,Table5[],20,FALSE)</f>
        <v>#REF!</v>
      </c>
      <c r="AH325" s="27" t="e">
        <f>IF(AD325="",NA(),AE325+Form!$B$9*AG325/1.128)</f>
        <v>#REF!</v>
      </c>
      <c r="AI325" s="27" t="e">
        <f>IF(AD325="",NA(),AE325-Form!$B$9*AG325/1.128)</f>
        <v>#REF!</v>
      </c>
      <c r="AJ325" s="27" t="e">
        <f t="shared" si="158"/>
        <v>#REF!</v>
      </c>
      <c r="AK325" s="26" t="e">
        <f t="shared" si="159"/>
        <v>#REF!</v>
      </c>
      <c r="AL325" s="26" t="e">
        <f t="shared" si="160"/>
        <v>#REF!</v>
      </c>
      <c r="AM325" s="28" t="e">
        <f>IF(Form!#REF!="","",Form!#REF!)</f>
        <v>#REF!</v>
      </c>
      <c r="AN325" s="27" t="e">
        <f>VLOOKUP(B325,Table5[],24,FALSE)</f>
        <v>#REF!</v>
      </c>
      <c r="AO325" s="26" t="e">
        <f t="shared" si="161"/>
        <v>#REF!</v>
      </c>
      <c r="AP325" s="27" t="e">
        <f>VLOOKUP(B325,Table5[],25,FALSE)</f>
        <v>#REF!</v>
      </c>
      <c r="AQ325" s="27" t="e">
        <f>IF(AM325="",NA(),AN325+Form!$B$9*AP325/1.128)</f>
        <v>#REF!</v>
      </c>
      <c r="AR325" s="27" t="e">
        <f>IF(AM325="",NA(),AN325-Form!$B$9*AP325/1.128)</f>
        <v>#REF!</v>
      </c>
      <c r="AS325" s="27" t="e">
        <f t="shared" si="162"/>
        <v>#REF!</v>
      </c>
      <c r="AT325" s="26" t="e">
        <f t="shared" si="163"/>
        <v>#REF!</v>
      </c>
      <c r="AU325" s="27" t="e">
        <f>VLOOKUP(B325,Table5[],2,FALSE)</f>
        <v>#REF!</v>
      </c>
      <c r="AV325" s="27" t="e">
        <f>VLOOKUP(B325,Table5[],3,FALSE)</f>
        <v>#REF!</v>
      </c>
      <c r="AW325" s="29" t="e">
        <f>IF(Form!#REF!="","",Form!#REF!)</f>
        <v>#REF!</v>
      </c>
    </row>
    <row r="326" spans="1:49">
      <c r="A326" s="26" t="e">
        <f>IF(Form!#REF!="","",Form!#REF!)</f>
        <v>#REF!</v>
      </c>
      <c r="B326" s="26" t="e">
        <f>IF(Form!#REF!="","",Form!#REF!)</f>
        <v>#REF!</v>
      </c>
      <c r="C326" s="26" t="e">
        <f>IF(Form!#REF!="","",Form!#REF!)</f>
        <v>#REF!</v>
      </c>
      <c r="D326" s="27" t="e">
        <f>VLOOKUP(B326,Table5[],4,FALSE)</f>
        <v>#REF!</v>
      </c>
      <c r="E326" s="26" t="e">
        <f t="shared" si="145"/>
        <v>#REF!</v>
      </c>
      <c r="F326" s="27" t="e">
        <f>VLOOKUP(B326,Table5[],5,FALSE)</f>
        <v>#REF!</v>
      </c>
      <c r="G326" s="27" t="e">
        <f>IF(C326="",NA(),D326+Form!$B$9*F326/1.128)</f>
        <v>#REF!</v>
      </c>
      <c r="H326" s="27" t="e">
        <f>IF(C326="",NA(),D326-Form!$B$9*F326/1.128)</f>
        <v>#REF!</v>
      </c>
      <c r="I326" s="27" t="e">
        <f t="shared" si="146"/>
        <v>#REF!</v>
      </c>
      <c r="J326" s="26" t="e">
        <f t="shared" si="147"/>
        <v>#REF!</v>
      </c>
      <c r="K326" s="26" t="e">
        <f t="shared" si="148"/>
        <v>#REF!</v>
      </c>
      <c r="L326" s="28" t="e">
        <f>IF(Form!#REF!="","",Form!#REF!)</f>
        <v>#REF!</v>
      </c>
      <c r="M326" s="27" t="e">
        <f>VLOOKUP(B326,Table5[],9,FALSE)</f>
        <v>#REF!</v>
      </c>
      <c r="N326" s="26" t="e">
        <f t="shared" si="149"/>
        <v>#REF!</v>
      </c>
      <c r="O326" s="27" t="e">
        <f>VLOOKUP(B326,Table5[],10,FALSE)</f>
        <v>#REF!</v>
      </c>
      <c r="P326" s="27" t="e">
        <f>IF(L326="",NA(),M326+Form!$B$9*O326/1.128)</f>
        <v>#REF!</v>
      </c>
      <c r="Q326" s="27" t="e">
        <f>IF(L326="",NA(),M326-Form!$B$9*O326/1.128)</f>
        <v>#REF!</v>
      </c>
      <c r="R326" s="27" t="e">
        <f t="shared" si="150"/>
        <v>#REF!</v>
      </c>
      <c r="S326" s="26" t="e">
        <f t="shared" si="151"/>
        <v>#REF!</v>
      </c>
      <c r="T326" s="26" t="e">
        <f t="shared" si="152"/>
        <v>#REF!</v>
      </c>
      <c r="U326" s="28" t="e">
        <f>IF(Form!#REF!="","",Form!#REF!)</f>
        <v>#REF!</v>
      </c>
      <c r="V326" s="27" t="e">
        <f>VLOOKUP(B326,Table5[],14,FALSE)</f>
        <v>#REF!</v>
      </c>
      <c r="W326" s="26" t="e">
        <f t="shared" si="153"/>
        <v>#REF!</v>
      </c>
      <c r="X326" s="27" t="e">
        <f>VLOOKUP(B326,Table5[],15,FALSE)</f>
        <v>#REF!</v>
      </c>
      <c r="Y326" s="27" t="e">
        <f>IF(U326="",NA(),V326+Form!$B$9*X326/1.128)</f>
        <v>#REF!</v>
      </c>
      <c r="Z326" s="27" t="e">
        <f>IF(U326="",NA(),V326-Form!$B$9*X326/1.128)</f>
        <v>#REF!</v>
      </c>
      <c r="AA326" s="27" t="e">
        <f t="shared" si="154"/>
        <v>#REF!</v>
      </c>
      <c r="AB326" s="26" t="e">
        <f t="shared" si="155"/>
        <v>#REF!</v>
      </c>
      <c r="AC326" s="26" t="e">
        <f t="shared" si="156"/>
        <v>#REF!</v>
      </c>
      <c r="AD326" s="28" t="e">
        <f>IF(Form!#REF!="","",Form!#REF!)</f>
        <v>#REF!</v>
      </c>
      <c r="AE326" s="27" t="e">
        <f>VLOOKUP(B326,Table5[],19,FALSE)</f>
        <v>#REF!</v>
      </c>
      <c r="AF326" s="26" t="e">
        <f t="shared" si="157"/>
        <v>#REF!</v>
      </c>
      <c r="AG326" s="27" t="e">
        <f>VLOOKUP(B326,Table5[],20,FALSE)</f>
        <v>#REF!</v>
      </c>
      <c r="AH326" s="27" t="e">
        <f>IF(AD326="",NA(),AE326+Form!$B$9*AG326/1.128)</f>
        <v>#REF!</v>
      </c>
      <c r="AI326" s="27" t="e">
        <f>IF(AD326="",NA(),AE326-Form!$B$9*AG326/1.128)</f>
        <v>#REF!</v>
      </c>
      <c r="AJ326" s="27" t="e">
        <f t="shared" si="158"/>
        <v>#REF!</v>
      </c>
      <c r="AK326" s="26" t="e">
        <f t="shared" si="159"/>
        <v>#REF!</v>
      </c>
      <c r="AL326" s="26" t="e">
        <f t="shared" si="160"/>
        <v>#REF!</v>
      </c>
      <c r="AM326" s="28" t="e">
        <f>IF(Form!#REF!="","",Form!#REF!)</f>
        <v>#REF!</v>
      </c>
      <c r="AN326" s="27" t="e">
        <f>VLOOKUP(B326,Table5[],24,FALSE)</f>
        <v>#REF!</v>
      </c>
      <c r="AO326" s="26" t="e">
        <f t="shared" si="161"/>
        <v>#REF!</v>
      </c>
      <c r="AP326" s="27" t="e">
        <f>VLOOKUP(B326,Table5[],25,FALSE)</f>
        <v>#REF!</v>
      </c>
      <c r="AQ326" s="27" t="e">
        <f>IF(AM326="",NA(),AN326+Form!$B$9*AP326/1.128)</f>
        <v>#REF!</v>
      </c>
      <c r="AR326" s="27" t="e">
        <f>IF(AM326="",NA(),AN326-Form!$B$9*AP326/1.128)</f>
        <v>#REF!</v>
      </c>
      <c r="AS326" s="27" t="e">
        <f t="shared" si="162"/>
        <v>#REF!</v>
      </c>
      <c r="AT326" s="26" t="e">
        <f t="shared" si="163"/>
        <v>#REF!</v>
      </c>
      <c r="AU326" s="27" t="e">
        <f>VLOOKUP(B326,Table5[],2,FALSE)</f>
        <v>#REF!</v>
      </c>
      <c r="AV326" s="27" t="e">
        <f>VLOOKUP(B326,Table5[],3,FALSE)</f>
        <v>#REF!</v>
      </c>
      <c r="AW326" s="29" t="e">
        <f>IF(Form!#REF!="","",Form!#REF!)</f>
        <v>#REF!</v>
      </c>
    </row>
    <row r="327" spans="1:49">
      <c r="A327" s="26" t="e">
        <f>IF(Form!#REF!="","",Form!#REF!)</f>
        <v>#REF!</v>
      </c>
      <c r="B327" s="26" t="e">
        <f>IF(Form!#REF!="","",Form!#REF!)</f>
        <v>#REF!</v>
      </c>
      <c r="C327" s="26" t="e">
        <f>IF(Form!#REF!="","",Form!#REF!)</f>
        <v>#REF!</v>
      </c>
      <c r="D327" s="27" t="e">
        <f>VLOOKUP(B327,Table5[],4,FALSE)</f>
        <v>#REF!</v>
      </c>
      <c r="E327" s="26" t="e">
        <f t="shared" si="145"/>
        <v>#REF!</v>
      </c>
      <c r="F327" s="27" t="e">
        <f>VLOOKUP(B327,Table5[],5,FALSE)</f>
        <v>#REF!</v>
      </c>
      <c r="G327" s="27" t="e">
        <f>IF(C327="",NA(),D327+Form!$B$9*F327/1.128)</f>
        <v>#REF!</v>
      </c>
      <c r="H327" s="27" t="e">
        <f>IF(C327="",NA(),D327-Form!$B$9*F327/1.128)</f>
        <v>#REF!</v>
      </c>
      <c r="I327" s="27" t="e">
        <f t="shared" si="146"/>
        <v>#REF!</v>
      </c>
      <c r="J327" s="26" t="e">
        <f t="shared" si="147"/>
        <v>#REF!</v>
      </c>
      <c r="K327" s="26" t="e">
        <f t="shared" si="148"/>
        <v>#REF!</v>
      </c>
      <c r="L327" s="28" t="e">
        <f>IF(Form!#REF!="","",Form!#REF!)</f>
        <v>#REF!</v>
      </c>
      <c r="M327" s="27" t="e">
        <f>VLOOKUP(B327,Table5[],9,FALSE)</f>
        <v>#REF!</v>
      </c>
      <c r="N327" s="26" t="e">
        <f t="shared" si="149"/>
        <v>#REF!</v>
      </c>
      <c r="O327" s="27" t="e">
        <f>VLOOKUP(B327,Table5[],10,FALSE)</f>
        <v>#REF!</v>
      </c>
      <c r="P327" s="27" t="e">
        <f>IF(L327="",NA(),M327+Form!$B$9*O327/1.128)</f>
        <v>#REF!</v>
      </c>
      <c r="Q327" s="27" t="e">
        <f>IF(L327="",NA(),M327-Form!$B$9*O327/1.128)</f>
        <v>#REF!</v>
      </c>
      <c r="R327" s="27" t="e">
        <f t="shared" si="150"/>
        <v>#REF!</v>
      </c>
      <c r="S327" s="26" t="e">
        <f t="shared" si="151"/>
        <v>#REF!</v>
      </c>
      <c r="T327" s="26" t="e">
        <f t="shared" si="152"/>
        <v>#REF!</v>
      </c>
      <c r="U327" s="28" t="e">
        <f>IF(Form!#REF!="","",Form!#REF!)</f>
        <v>#REF!</v>
      </c>
      <c r="V327" s="27" t="e">
        <f>VLOOKUP(B327,Table5[],14,FALSE)</f>
        <v>#REF!</v>
      </c>
      <c r="W327" s="26" t="e">
        <f t="shared" si="153"/>
        <v>#REF!</v>
      </c>
      <c r="X327" s="27" t="e">
        <f>VLOOKUP(B327,Table5[],15,FALSE)</f>
        <v>#REF!</v>
      </c>
      <c r="Y327" s="27" t="e">
        <f>IF(U327="",NA(),V327+Form!$B$9*X327/1.128)</f>
        <v>#REF!</v>
      </c>
      <c r="Z327" s="27" t="e">
        <f>IF(U327="",NA(),V327-Form!$B$9*X327/1.128)</f>
        <v>#REF!</v>
      </c>
      <c r="AA327" s="27" t="e">
        <f t="shared" si="154"/>
        <v>#REF!</v>
      </c>
      <c r="AB327" s="26" t="e">
        <f t="shared" si="155"/>
        <v>#REF!</v>
      </c>
      <c r="AC327" s="26" t="e">
        <f t="shared" si="156"/>
        <v>#REF!</v>
      </c>
      <c r="AD327" s="28" t="e">
        <f>IF(Form!#REF!="","",Form!#REF!)</f>
        <v>#REF!</v>
      </c>
      <c r="AE327" s="27" t="e">
        <f>VLOOKUP(B327,Table5[],19,FALSE)</f>
        <v>#REF!</v>
      </c>
      <c r="AF327" s="26" t="e">
        <f t="shared" si="157"/>
        <v>#REF!</v>
      </c>
      <c r="AG327" s="27" t="e">
        <f>VLOOKUP(B327,Table5[],20,FALSE)</f>
        <v>#REF!</v>
      </c>
      <c r="AH327" s="27" t="e">
        <f>IF(AD327="",NA(),AE327+Form!$B$9*AG327/1.128)</f>
        <v>#REF!</v>
      </c>
      <c r="AI327" s="27" t="e">
        <f>IF(AD327="",NA(),AE327-Form!$B$9*AG327/1.128)</f>
        <v>#REF!</v>
      </c>
      <c r="AJ327" s="27" t="e">
        <f t="shared" si="158"/>
        <v>#REF!</v>
      </c>
      <c r="AK327" s="26" t="e">
        <f t="shared" si="159"/>
        <v>#REF!</v>
      </c>
      <c r="AL327" s="26" t="e">
        <f t="shared" si="160"/>
        <v>#REF!</v>
      </c>
      <c r="AM327" s="28" t="e">
        <f>IF(Form!#REF!="","",Form!#REF!)</f>
        <v>#REF!</v>
      </c>
      <c r="AN327" s="27" t="e">
        <f>VLOOKUP(B327,Table5[],24,FALSE)</f>
        <v>#REF!</v>
      </c>
      <c r="AO327" s="26" t="e">
        <f t="shared" si="161"/>
        <v>#REF!</v>
      </c>
      <c r="AP327" s="27" t="e">
        <f>VLOOKUP(B327,Table5[],25,FALSE)</f>
        <v>#REF!</v>
      </c>
      <c r="AQ327" s="27" t="e">
        <f>IF(AM327="",NA(),AN327+Form!$B$9*AP327/1.128)</f>
        <v>#REF!</v>
      </c>
      <c r="AR327" s="27" t="e">
        <f>IF(AM327="",NA(),AN327-Form!$B$9*AP327/1.128)</f>
        <v>#REF!</v>
      </c>
      <c r="AS327" s="27" t="e">
        <f t="shared" si="162"/>
        <v>#REF!</v>
      </c>
      <c r="AT327" s="26" t="e">
        <f t="shared" si="163"/>
        <v>#REF!</v>
      </c>
      <c r="AU327" s="27" t="e">
        <f>VLOOKUP(B327,Table5[],2,FALSE)</f>
        <v>#REF!</v>
      </c>
      <c r="AV327" s="27" t="e">
        <f>VLOOKUP(B327,Table5[],3,FALSE)</f>
        <v>#REF!</v>
      </c>
      <c r="AW327" s="29" t="e">
        <f>IF(Form!#REF!="","",Form!#REF!)</f>
        <v>#REF!</v>
      </c>
    </row>
    <row r="328" spans="1:49">
      <c r="A328" s="26" t="e">
        <f>IF(Form!#REF!="","",Form!#REF!)</f>
        <v>#REF!</v>
      </c>
      <c r="B328" s="26" t="e">
        <f>IF(Form!#REF!="","",Form!#REF!)</f>
        <v>#REF!</v>
      </c>
      <c r="C328" s="26" t="e">
        <f>IF(Form!#REF!="","",Form!#REF!)</f>
        <v>#REF!</v>
      </c>
      <c r="D328" s="27" t="e">
        <f>VLOOKUP(B328,Table5[],4,FALSE)</f>
        <v>#REF!</v>
      </c>
      <c r="E328" s="26" t="e">
        <f t="shared" si="145"/>
        <v>#REF!</v>
      </c>
      <c r="F328" s="27" t="e">
        <f>VLOOKUP(B328,Table5[],5,FALSE)</f>
        <v>#REF!</v>
      </c>
      <c r="G328" s="27" t="e">
        <f>IF(C328="",NA(),D328+Form!$B$9*F328/1.128)</f>
        <v>#REF!</v>
      </c>
      <c r="H328" s="27" t="e">
        <f>IF(C328="",NA(),D328-Form!$B$9*F328/1.128)</f>
        <v>#REF!</v>
      </c>
      <c r="I328" s="27" t="e">
        <f t="shared" si="146"/>
        <v>#REF!</v>
      </c>
      <c r="J328" s="26" t="e">
        <f t="shared" si="147"/>
        <v>#REF!</v>
      </c>
      <c r="K328" s="26" t="e">
        <f t="shared" si="148"/>
        <v>#REF!</v>
      </c>
      <c r="L328" s="28" t="e">
        <f>IF(Form!#REF!="","",Form!#REF!)</f>
        <v>#REF!</v>
      </c>
      <c r="M328" s="27" t="e">
        <f>VLOOKUP(B328,Table5[],9,FALSE)</f>
        <v>#REF!</v>
      </c>
      <c r="N328" s="26" t="e">
        <f t="shared" si="149"/>
        <v>#REF!</v>
      </c>
      <c r="O328" s="27" t="e">
        <f>VLOOKUP(B328,Table5[],10,FALSE)</f>
        <v>#REF!</v>
      </c>
      <c r="P328" s="27" t="e">
        <f>IF(L328="",NA(),M328+Form!$B$9*O328/1.128)</f>
        <v>#REF!</v>
      </c>
      <c r="Q328" s="27" t="e">
        <f>IF(L328="",NA(),M328-Form!$B$9*O328/1.128)</f>
        <v>#REF!</v>
      </c>
      <c r="R328" s="27" t="e">
        <f t="shared" si="150"/>
        <v>#REF!</v>
      </c>
      <c r="S328" s="26" t="e">
        <f t="shared" si="151"/>
        <v>#REF!</v>
      </c>
      <c r="T328" s="26" t="e">
        <f t="shared" si="152"/>
        <v>#REF!</v>
      </c>
      <c r="U328" s="28" t="e">
        <f>IF(Form!#REF!="","",Form!#REF!)</f>
        <v>#REF!</v>
      </c>
      <c r="V328" s="27" t="e">
        <f>VLOOKUP(B328,Table5[],14,FALSE)</f>
        <v>#REF!</v>
      </c>
      <c r="W328" s="26" t="e">
        <f t="shared" si="153"/>
        <v>#REF!</v>
      </c>
      <c r="X328" s="27" t="e">
        <f>VLOOKUP(B328,Table5[],15,FALSE)</f>
        <v>#REF!</v>
      </c>
      <c r="Y328" s="27" t="e">
        <f>IF(U328="",NA(),V328+Form!$B$9*X328/1.128)</f>
        <v>#REF!</v>
      </c>
      <c r="Z328" s="27" t="e">
        <f>IF(U328="",NA(),V328-Form!$B$9*X328/1.128)</f>
        <v>#REF!</v>
      </c>
      <c r="AA328" s="27" t="e">
        <f t="shared" si="154"/>
        <v>#REF!</v>
      </c>
      <c r="AB328" s="26" t="e">
        <f t="shared" si="155"/>
        <v>#REF!</v>
      </c>
      <c r="AC328" s="26" t="e">
        <f t="shared" si="156"/>
        <v>#REF!</v>
      </c>
      <c r="AD328" s="28" t="e">
        <f>IF(Form!#REF!="","",Form!#REF!)</f>
        <v>#REF!</v>
      </c>
      <c r="AE328" s="27" t="e">
        <f>VLOOKUP(B328,Table5[],19,FALSE)</f>
        <v>#REF!</v>
      </c>
      <c r="AF328" s="26" t="e">
        <f t="shared" si="157"/>
        <v>#REF!</v>
      </c>
      <c r="AG328" s="27" t="e">
        <f>VLOOKUP(B328,Table5[],20,FALSE)</f>
        <v>#REF!</v>
      </c>
      <c r="AH328" s="27" t="e">
        <f>IF(AD328="",NA(),AE328+Form!$B$9*AG328/1.128)</f>
        <v>#REF!</v>
      </c>
      <c r="AI328" s="27" t="e">
        <f>IF(AD328="",NA(),AE328-Form!$B$9*AG328/1.128)</f>
        <v>#REF!</v>
      </c>
      <c r="AJ328" s="27" t="e">
        <f t="shared" si="158"/>
        <v>#REF!</v>
      </c>
      <c r="AK328" s="26" t="e">
        <f t="shared" si="159"/>
        <v>#REF!</v>
      </c>
      <c r="AL328" s="26" t="e">
        <f t="shared" si="160"/>
        <v>#REF!</v>
      </c>
      <c r="AM328" s="28" t="e">
        <f>IF(Form!#REF!="","",Form!#REF!)</f>
        <v>#REF!</v>
      </c>
      <c r="AN328" s="27" t="e">
        <f>VLOOKUP(B328,Table5[],24,FALSE)</f>
        <v>#REF!</v>
      </c>
      <c r="AO328" s="26" t="e">
        <f t="shared" si="161"/>
        <v>#REF!</v>
      </c>
      <c r="AP328" s="27" t="e">
        <f>VLOOKUP(B328,Table5[],25,FALSE)</f>
        <v>#REF!</v>
      </c>
      <c r="AQ328" s="27" t="e">
        <f>IF(AM328="",NA(),AN328+Form!$B$9*AP328/1.128)</f>
        <v>#REF!</v>
      </c>
      <c r="AR328" s="27" t="e">
        <f>IF(AM328="",NA(),AN328-Form!$B$9*AP328/1.128)</f>
        <v>#REF!</v>
      </c>
      <c r="AS328" s="27" t="e">
        <f t="shared" si="162"/>
        <v>#REF!</v>
      </c>
      <c r="AT328" s="26" t="e">
        <f t="shared" si="163"/>
        <v>#REF!</v>
      </c>
      <c r="AU328" s="27" t="e">
        <f>VLOOKUP(B328,Table5[],2,FALSE)</f>
        <v>#REF!</v>
      </c>
      <c r="AV328" s="27" t="e">
        <f>VLOOKUP(B328,Table5[],3,FALSE)</f>
        <v>#REF!</v>
      </c>
      <c r="AW328" s="29" t="e">
        <f>IF(Form!#REF!="","",Form!#REF!)</f>
        <v>#REF!</v>
      </c>
    </row>
    <row r="329" spans="1:49">
      <c r="A329" s="26" t="e">
        <f>IF(Form!#REF!="","",Form!#REF!)</f>
        <v>#REF!</v>
      </c>
      <c r="B329" s="26" t="e">
        <f>IF(Form!#REF!="","",Form!#REF!)</f>
        <v>#REF!</v>
      </c>
      <c r="C329" s="26" t="e">
        <f>IF(Form!#REF!="","",Form!#REF!)</f>
        <v>#REF!</v>
      </c>
      <c r="D329" s="27" t="e">
        <f>VLOOKUP(B329,Table5[],4,FALSE)</f>
        <v>#REF!</v>
      </c>
      <c r="E329" s="26" t="e">
        <f t="shared" si="145"/>
        <v>#REF!</v>
      </c>
      <c r="F329" s="27" t="e">
        <f>VLOOKUP(B329,Table5[],5,FALSE)</f>
        <v>#REF!</v>
      </c>
      <c r="G329" s="27" t="e">
        <f>IF(C329="",NA(),D329+Form!$B$9*F329/1.128)</f>
        <v>#REF!</v>
      </c>
      <c r="H329" s="27" t="e">
        <f>IF(C329="",NA(),D329-Form!$B$9*F329/1.128)</f>
        <v>#REF!</v>
      </c>
      <c r="I329" s="27" t="e">
        <f t="shared" si="146"/>
        <v>#REF!</v>
      </c>
      <c r="J329" s="26" t="e">
        <f t="shared" si="147"/>
        <v>#REF!</v>
      </c>
      <c r="K329" s="26" t="e">
        <f t="shared" si="148"/>
        <v>#REF!</v>
      </c>
      <c r="L329" s="28" t="e">
        <f>IF(Form!#REF!="","",Form!#REF!)</f>
        <v>#REF!</v>
      </c>
      <c r="M329" s="27" t="e">
        <f>VLOOKUP(B329,Table5[],9,FALSE)</f>
        <v>#REF!</v>
      </c>
      <c r="N329" s="26" t="e">
        <f t="shared" si="149"/>
        <v>#REF!</v>
      </c>
      <c r="O329" s="27" t="e">
        <f>VLOOKUP(B329,Table5[],10,FALSE)</f>
        <v>#REF!</v>
      </c>
      <c r="P329" s="27" t="e">
        <f>IF(L329="",NA(),M329+Form!$B$9*O329/1.128)</f>
        <v>#REF!</v>
      </c>
      <c r="Q329" s="27" t="e">
        <f>IF(L329="",NA(),M329-Form!$B$9*O329/1.128)</f>
        <v>#REF!</v>
      </c>
      <c r="R329" s="27" t="e">
        <f t="shared" si="150"/>
        <v>#REF!</v>
      </c>
      <c r="S329" s="26" t="e">
        <f t="shared" si="151"/>
        <v>#REF!</v>
      </c>
      <c r="T329" s="26" t="e">
        <f t="shared" si="152"/>
        <v>#REF!</v>
      </c>
      <c r="U329" s="28" t="e">
        <f>IF(Form!#REF!="","",Form!#REF!)</f>
        <v>#REF!</v>
      </c>
      <c r="V329" s="27" t="e">
        <f>VLOOKUP(B329,Table5[],14,FALSE)</f>
        <v>#REF!</v>
      </c>
      <c r="W329" s="26" t="e">
        <f t="shared" si="153"/>
        <v>#REF!</v>
      </c>
      <c r="X329" s="27" t="e">
        <f>VLOOKUP(B329,Table5[],15,FALSE)</f>
        <v>#REF!</v>
      </c>
      <c r="Y329" s="27" t="e">
        <f>IF(U329="",NA(),V329+Form!$B$9*X329/1.128)</f>
        <v>#REF!</v>
      </c>
      <c r="Z329" s="27" t="e">
        <f>IF(U329="",NA(),V329-Form!$B$9*X329/1.128)</f>
        <v>#REF!</v>
      </c>
      <c r="AA329" s="27" t="e">
        <f t="shared" si="154"/>
        <v>#REF!</v>
      </c>
      <c r="AB329" s="26" t="e">
        <f t="shared" si="155"/>
        <v>#REF!</v>
      </c>
      <c r="AC329" s="26" t="e">
        <f t="shared" si="156"/>
        <v>#REF!</v>
      </c>
      <c r="AD329" s="28" t="e">
        <f>IF(Form!#REF!="","",Form!#REF!)</f>
        <v>#REF!</v>
      </c>
      <c r="AE329" s="27" t="e">
        <f>VLOOKUP(B329,Table5[],19,FALSE)</f>
        <v>#REF!</v>
      </c>
      <c r="AF329" s="26" t="e">
        <f t="shared" si="157"/>
        <v>#REF!</v>
      </c>
      <c r="AG329" s="27" t="e">
        <f>VLOOKUP(B329,Table5[],20,FALSE)</f>
        <v>#REF!</v>
      </c>
      <c r="AH329" s="27" t="e">
        <f>IF(AD329="",NA(),AE329+Form!$B$9*AG329/1.128)</f>
        <v>#REF!</v>
      </c>
      <c r="AI329" s="27" t="e">
        <f>IF(AD329="",NA(),AE329-Form!$B$9*AG329/1.128)</f>
        <v>#REF!</v>
      </c>
      <c r="AJ329" s="27" t="e">
        <f t="shared" si="158"/>
        <v>#REF!</v>
      </c>
      <c r="AK329" s="26" t="e">
        <f t="shared" si="159"/>
        <v>#REF!</v>
      </c>
      <c r="AL329" s="26" t="e">
        <f t="shared" si="160"/>
        <v>#REF!</v>
      </c>
      <c r="AM329" s="28" t="e">
        <f>IF(Form!#REF!="","",Form!#REF!)</f>
        <v>#REF!</v>
      </c>
      <c r="AN329" s="27" t="e">
        <f>VLOOKUP(B329,Table5[],24,FALSE)</f>
        <v>#REF!</v>
      </c>
      <c r="AO329" s="26" t="e">
        <f t="shared" si="161"/>
        <v>#REF!</v>
      </c>
      <c r="AP329" s="27" t="e">
        <f>VLOOKUP(B329,Table5[],25,FALSE)</f>
        <v>#REF!</v>
      </c>
      <c r="AQ329" s="27" t="e">
        <f>IF(AM329="",NA(),AN329+Form!$B$9*AP329/1.128)</f>
        <v>#REF!</v>
      </c>
      <c r="AR329" s="27" t="e">
        <f>IF(AM329="",NA(),AN329-Form!$B$9*AP329/1.128)</f>
        <v>#REF!</v>
      </c>
      <c r="AS329" s="27" t="e">
        <f t="shared" si="162"/>
        <v>#REF!</v>
      </c>
      <c r="AT329" s="26" t="e">
        <f t="shared" si="163"/>
        <v>#REF!</v>
      </c>
      <c r="AU329" s="27" t="e">
        <f>VLOOKUP(B329,Table5[],2,FALSE)</f>
        <v>#REF!</v>
      </c>
      <c r="AV329" s="27" t="e">
        <f>VLOOKUP(B329,Table5[],3,FALSE)</f>
        <v>#REF!</v>
      </c>
      <c r="AW329" s="29" t="e">
        <f>IF(Form!#REF!="","",Form!#REF!)</f>
        <v>#REF!</v>
      </c>
    </row>
    <row r="330" spans="1:49">
      <c r="A330" s="26" t="e">
        <f>IF(Form!#REF!="","",Form!#REF!)</f>
        <v>#REF!</v>
      </c>
      <c r="B330" s="26" t="e">
        <f>IF(Form!#REF!="","",Form!#REF!)</f>
        <v>#REF!</v>
      </c>
      <c r="C330" s="26" t="e">
        <f>IF(Form!#REF!="","",Form!#REF!)</f>
        <v>#REF!</v>
      </c>
      <c r="D330" s="27" t="e">
        <f>VLOOKUP(B330,Table5[],4,FALSE)</f>
        <v>#REF!</v>
      </c>
      <c r="E330" s="26" t="e">
        <f t="shared" si="145"/>
        <v>#REF!</v>
      </c>
      <c r="F330" s="27" t="e">
        <f>VLOOKUP(B330,Table5[],5,FALSE)</f>
        <v>#REF!</v>
      </c>
      <c r="G330" s="27" t="e">
        <f>IF(C330="",NA(),D330+Form!$B$9*F330/1.128)</f>
        <v>#REF!</v>
      </c>
      <c r="H330" s="27" t="e">
        <f>IF(C330="",NA(),D330-Form!$B$9*F330/1.128)</f>
        <v>#REF!</v>
      </c>
      <c r="I330" s="27" t="e">
        <f t="shared" si="146"/>
        <v>#REF!</v>
      </c>
      <c r="J330" s="26" t="e">
        <f t="shared" si="147"/>
        <v>#REF!</v>
      </c>
      <c r="K330" s="26" t="e">
        <f t="shared" si="148"/>
        <v>#REF!</v>
      </c>
      <c r="L330" s="28" t="e">
        <f>IF(Form!#REF!="","",Form!#REF!)</f>
        <v>#REF!</v>
      </c>
      <c r="M330" s="27" t="e">
        <f>VLOOKUP(B330,Table5[],9,FALSE)</f>
        <v>#REF!</v>
      </c>
      <c r="N330" s="26" t="e">
        <f t="shared" si="149"/>
        <v>#REF!</v>
      </c>
      <c r="O330" s="27" t="e">
        <f>VLOOKUP(B330,Table5[],10,FALSE)</f>
        <v>#REF!</v>
      </c>
      <c r="P330" s="27" t="e">
        <f>IF(L330="",NA(),M330+Form!$B$9*O330/1.128)</f>
        <v>#REF!</v>
      </c>
      <c r="Q330" s="27" t="e">
        <f>IF(L330="",NA(),M330-Form!$B$9*O330/1.128)</f>
        <v>#REF!</v>
      </c>
      <c r="R330" s="27" t="e">
        <f t="shared" si="150"/>
        <v>#REF!</v>
      </c>
      <c r="S330" s="26" t="e">
        <f t="shared" si="151"/>
        <v>#REF!</v>
      </c>
      <c r="T330" s="26" t="e">
        <f t="shared" si="152"/>
        <v>#REF!</v>
      </c>
      <c r="U330" s="28" t="e">
        <f>IF(Form!#REF!="","",Form!#REF!)</f>
        <v>#REF!</v>
      </c>
      <c r="V330" s="27" t="e">
        <f>VLOOKUP(B330,Table5[],14,FALSE)</f>
        <v>#REF!</v>
      </c>
      <c r="W330" s="26" t="e">
        <f t="shared" si="153"/>
        <v>#REF!</v>
      </c>
      <c r="X330" s="27" t="e">
        <f>VLOOKUP(B330,Table5[],15,FALSE)</f>
        <v>#REF!</v>
      </c>
      <c r="Y330" s="27" t="e">
        <f>IF(U330="",NA(),V330+Form!$B$9*X330/1.128)</f>
        <v>#REF!</v>
      </c>
      <c r="Z330" s="27" t="e">
        <f>IF(U330="",NA(),V330-Form!$B$9*X330/1.128)</f>
        <v>#REF!</v>
      </c>
      <c r="AA330" s="27" t="e">
        <f t="shared" si="154"/>
        <v>#REF!</v>
      </c>
      <c r="AB330" s="26" t="e">
        <f t="shared" si="155"/>
        <v>#REF!</v>
      </c>
      <c r="AC330" s="26" t="e">
        <f t="shared" si="156"/>
        <v>#REF!</v>
      </c>
      <c r="AD330" s="28" t="e">
        <f>IF(Form!#REF!="","",Form!#REF!)</f>
        <v>#REF!</v>
      </c>
      <c r="AE330" s="27" t="e">
        <f>VLOOKUP(B330,Table5[],19,FALSE)</f>
        <v>#REF!</v>
      </c>
      <c r="AF330" s="26" t="e">
        <f t="shared" si="157"/>
        <v>#REF!</v>
      </c>
      <c r="AG330" s="27" t="e">
        <f>VLOOKUP(B330,Table5[],20,FALSE)</f>
        <v>#REF!</v>
      </c>
      <c r="AH330" s="27" t="e">
        <f>IF(AD330="",NA(),AE330+Form!$B$9*AG330/1.128)</f>
        <v>#REF!</v>
      </c>
      <c r="AI330" s="27" t="e">
        <f>IF(AD330="",NA(),AE330-Form!$B$9*AG330/1.128)</f>
        <v>#REF!</v>
      </c>
      <c r="AJ330" s="27" t="e">
        <f t="shared" si="158"/>
        <v>#REF!</v>
      </c>
      <c r="AK330" s="26" t="e">
        <f t="shared" si="159"/>
        <v>#REF!</v>
      </c>
      <c r="AL330" s="26" t="e">
        <f t="shared" si="160"/>
        <v>#REF!</v>
      </c>
      <c r="AM330" s="28" t="e">
        <f>IF(Form!#REF!="","",Form!#REF!)</f>
        <v>#REF!</v>
      </c>
      <c r="AN330" s="27" t="e">
        <f>VLOOKUP(B330,Table5[],24,FALSE)</f>
        <v>#REF!</v>
      </c>
      <c r="AO330" s="26" t="e">
        <f t="shared" si="161"/>
        <v>#REF!</v>
      </c>
      <c r="AP330" s="27" t="e">
        <f>VLOOKUP(B330,Table5[],25,FALSE)</f>
        <v>#REF!</v>
      </c>
      <c r="AQ330" s="27" t="e">
        <f>IF(AM330="",NA(),AN330+Form!$B$9*AP330/1.128)</f>
        <v>#REF!</v>
      </c>
      <c r="AR330" s="27" t="e">
        <f>IF(AM330="",NA(),AN330-Form!$B$9*AP330/1.128)</f>
        <v>#REF!</v>
      </c>
      <c r="AS330" s="27" t="e">
        <f t="shared" si="162"/>
        <v>#REF!</v>
      </c>
      <c r="AT330" s="26" t="e">
        <f t="shared" si="163"/>
        <v>#REF!</v>
      </c>
      <c r="AU330" s="27" t="e">
        <f>VLOOKUP(B330,Table5[],2,FALSE)</f>
        <v>#REF!</v>
      </c>
      <c r="AV330" s="27" t="e">
        <f>VLOOKUP(B330,Table5[],3,FALSE)</f>
        <v>#REF!</v>
      </c>
      <c r="AW330" s="29" t="e">
        <f>IF(Form!#REF!="","",Form!#REF!)</f>
        <v>#REF!</v>
      </c>
    </row>
    <row r="331" spans="1:49">
      <c r="A331" s="26" t="e">
        <f>IF(Form!#REF!="","",Form!#REF!)</f>
        <v>#REF!</v>
      </c>
      <c r="B331" s="26" t="e">
        <f>IF(Form!#REF!="","",Form!#REF!)</f>
        <v>#REF!</v>
      </c>
      <c r="C331" s="26" t="e">
        <f>IF(Form!#REF!="","",Form!#REF!)</f>
        <v>#REF!</v>
      </c>
      <c r="D331" s="27" t="e">
        <f>VLOOKUP(B331,Table5[],4,FALSE)</f>
        <v>#REF!</v>
      </c>
      <c r="E331" s="26" t="e">
        <f t="shared" si="145"/>
        <v>#REF!</v>
      </c>
      <c r="F331" s="27" t="e">
        <f>VLOOKUP(B331,Table5[],5,FALSE)</f>
        <v>#REF!</v>
      </c>
      <c r="G331" s="27" t="e">
        <f>IF(C331="",NA(),D331+Form!$B$9*F331/1.128)</f>
        <v>#REF!</v>
      </c>
      <c r="H331" s="27" t="e">
        <f>IF(C331="",NA(),D331-Form!$B$9*F331/1.128)</f>
        <v>#REF!</v>
      </c>
      <c r="I331" s="27" t="e">
        <f t="shared" si="146"/>
        <v>#REF!</v>
      </c>
      <c r="J331" s="26" t="e">
        <f t="shared" si="147"/>
        <v>#REF!</v>
      </c>
      <c r="K331" s="26" t="e">
        <f t="shared" si="148"/>
        <v>#REF!</v>
      </c>
      <c r="L331" s="28" t="e">
        <f>IF(Form!#REF!="","",Form!#REF!)</f>
        <v>#REF!</v>
      </c>
      <c r="M331" s="27" t="e">
        <f>VLOOKUP(B331,Table5[],9,FALSE)</f>
        <v>#REF!</v>
      </c>
      <c r="N331" s="26" t="e">
        <f t="shared" si="149"/>
        <v>#REF!</v>
      </c>
      <c r="O331" s="27" t="e">
        <f>VLOOKUP(B331,Table5[],10,FALSE)</f>
        <v>#REF!</v>
      </c>
      <c r="P331" s="27" t="e">
        <f>IF(L331="",NA(),M331+Form!$B$9*O331/1.128)</f>
        <v>#REF!</v>
      </c>
      <c r="Q331" s="27" t="e">
        <f>IF(L331="",NA(),M331-Form!$B$9*O331/1.128)</f>
        <v>#REF!</v>
      </c>
      <c r="R331" s="27" t="e">
        <f t="shared" si="150"/>
        <v>#REF!</v>
      </c>
      <c r="S331" s="26" t="e">
        <f t="shared" si="151"/>
        <v>#REF!</v>
      </c>
      <c r="T331" s="26" t="e">
        <f t="shared" si="152"/>
        <v>#REF!</v>
      </c>
      <c r="U331" s="28" t="e">
        <f>IF(Form!#REF!="","",Form!#REF!)</f>
        <v>#REF!</v>
      </c>
      <c r="V331" s="27" t="e">
        <f>VLOOKUP(B331,Table5[],14,FALSE)</f>
        <v>#REF!</v>
      </c>
      <c r="W331" s="26" t="e">
        <f t="shared" si="153"/>
        <v>#REF!</v>
      </c>
      <c r="X331" s="27" t="e">
        <f>VLOOKUP(B331,Table5[],15,FALSE)</f>
        <v>#REF!</v>
      </c>
      <c r="Y331" s="27" t="e">
        <f>IF(U331="",NA(),V331+Form!$B$9*X331/1.128)</f>
        <v>#REF!</v>
      </c>
      <c r="Z331" s="27" t="e">
        <f>IF(U331="",NA(),V331-Form!$B$9*X331/1.128)</f>
        <v>#REF!</v>
      </c>
      <c r="AA331" s="27" t="e">
        <f t="shared" si="154"/>
        <v>#REF!</v>
      </c>
      <c r="AB331" s="26" t="e">
        <f t="shared" si="155"/>
        <v>#REF!</v>
      </c>
      <c r="AC331" s="26" t="e">
        <f t="shared" si="156"/>
        <v>#REF!</v>
      </c>
      <c r="AD331" s="28" t="e">
        <f>IF(Form!#REF!="","",Form!#REF!)</f>
        <v>#REF!</v>
      </c>
      <c r="AE331" s="27" t="e">
        <f>VLOOKUP(B331,Table5[],19,FALSE)</f>
        <v>#REF!</v>
      </c>
      <c r="AF331" s="26" t="e">
        <f t="shared" si="157"/>
        <v>#REF!</v>
      </c>
      <c r="AG331" s="27" t="e">
        <f>VLOOKUP(B331,Table5[],20,FALSE)</f>
        <v>#REF!</v>
      </c>
      <c r="AH331" s="27" t="e">
        <f>IF(AD331="",NA(),AE331+Form!$B$9*AG331/1.128)</f>
        <v>#REF!</v>
      </c>
      <c r="AI331" s="27" t="e">
        <f>IF(AD331="",NA(),AE331-Form!$B$9*AG331/1.128)</f>
        <v>#REF!</v>
      </c>
      <c r="AJ331" s="27" t="e">
        <f t="shared" si="158"/>
        <v>#REF!</v>
      </c>
      <c r="AK331" s="26" t="e">
        <f t="shared" si="159"/>
        <v>#REF!</v>
      </c>
      <c r="AL331" s="26" t="e">
        <f t="shared" si="160"/>
        <v>#REF!</v>
      </c>
      <c r="AM331" s="28" t="e">
        <f>IF(Form!#REF!="","",Form!#REF!)</f>
        <v>#REF!</v>
      </c>
      <c r="AN331" s="27" t="e">
        <f>VLOOKUP(B331,Table5[],24,FALSE)</f>
        <v>#REF!</v>
      </c>
      <c r="AO331" s="26" t="e">
        <f t="shared" si="161"/>
        <v>#REF!</v>
      </c>
      <c r="AP331" s="27" t="e">
        <f>VLOOKUP(B331,Table5[],25,FALSE)</f>
        <v>#REF!</v>
      </c>
      <c r="AQ331" s="27" t="e">
        <f>IF(AM331="",NA(),AN331+Form!$B$9*AP331/1.128)</f>
        <v>#REF!</v>
      </c>
      <c r="AR331" s="27" t="e">
        <f>IF(AM331="",NA(),AN331-Form!$B$9*AP331/1.128)</f>
        <v>#REF!</v>
      </c>
      <c r="AS331" s="27" t="e">
        <f t="shared" si="162"/>
        <v>#REF!</v>
      </c>
      <c r="AT331" s="26" t="e">
        <f t="shared" si="163"/>
        <v>#REF!</v>
      </c>
      <c r="AU331" s="27" t="e">
        <f>VLOOKUP(B331,Table5[],2,FALSE)</f>
        <v>#REF!</v>
      </c>
      <c r="AV331" s="27" t="e">
        <f>VLOOKUP(B331,Table5[],3,FALSE)</f>
        <v>#REF!</v>
      </c>
      <c r="AW331" s="29" t="e">
        <f>IF(Form!#REF!="","",Form!#REF!)</f>
        <v>#REF!</v>
      </c>
    </row>
    <row r="332" spans="1:49">
      <c r="A332" s="26" t="e">
        <f>IF(Form!#REF!="","",Form!#REF!)</f>
        <v>#REF!</v>
      </c>
      <c r="B332" s="26" t="e">
        <f>IF(Form!#REF!="","",Form!#REF!)</f>
        <v>#REF!</v>
      </c>
      <c r="C332" s="26" t="e">
        <f>IF(Form!#REF!="","",Form!#REF!)</f>
        <v>#REF!</v>
      </c>
      <c r="D332" s="27" t="e">
        <f>VLOOKUP(B332,Table5[],4,FALSE)</f>
        <v>#REF!</v>
      </c>
      <c r="E332" s="26" t="e">
        <f t="shared" ref="E332:E395" si="164">IF(OR(C332="",$B332&lt;&gt;$B331),"",IF(AND(C331="",$B332=$B330),ABS(C332-C330),ABS(C332-C331)))</f>
        <v>#REF!</v>
      </c>
      <c r="F332" s="27" t="e">
        <f>VLOOKUP(B332,Table5[],5,FALSE)</f>
        <v>#REF!</v>
      </c>
      <c r="G332" s="27" t="e">
        <f>IF(C332="",NA(),D332+Form!$B$9*F332/1.128)</f>
        <v>#REF!</v>
      </c>
      <c r="H332" s="27" t="e">
        <f>IF(C332="",NA(),D332-Form!$B$9*F332/1.128)</f>
        <v>#REF!</v>
      </c>
      <c r="I332" s="27" t="e">
        <f t="shared" ref="I332:I395" si="165">IF(C332="",NA(),3.267*F332)</f>
        <v>#REF!</v>
      </c>
      <c r="J332" s="26" t="e">
        <f t="shared" ref="J332:J395" si="166">IF(C332="",NA(),0)</f>
        <v>#REF!</v>
      </c>
      <c r="K332" s="26" t="e">
        <f t="shared" ref="K332:K395" si="167">IF(OR(L332="",C332=""),"",L332-C332)</f>
        <v>#REF!</v>
      </c>
      <c r="L332" s="28" t="e">
        <f>IF(Form!#REF!="","",Form!#REF!)</f>
        <v>#REF!</v>
      </c>
      <c r="M332" s="27" t="e">
        <f>VLOOKUP(B332,Table5[],9,FALSE)</f>
        <v>#REF!</v>
      </c>
      <c r="N332" s="26" t="e">
        <f t="shared" ref="N332:N395" si="168">IF(OR(L332="",$B332&lt;&gt;$B331),"",IF(AND(L331="",$B332=$B330),ABS(L332-L330),ABS(L332-L331)))</f>
        <v>#REF!</v>
      </c>
      <c r="O332" s="27" t="e">
        <f>VLOOKUP(B332,Table5[],10,FALSE)</f>
        <v>#REF!</v>
      </c>
      <c r="P332" s="27" t="e">
        <f>IF(L332="",NA(),M332+Form!$B$9*O332/1.128)</f>
        <v>#REF!</v>
      </c>
      <c r="Q332" s="27" t="e">
        <f>IF(L332="",NA(),M332-Form!$B$9*O332/1.128)</f>
        <v>#REF!</v>
      </c>
      <c r="R332" s="27" t="e">
        <f t="shared" ref="R332:R395" si="169">IF(L332=0,NA(),3.267*O332)</f>
        <v>#REF!</v>
      </c>
      <c r="S332" s="26" t="e">
        <f t="shared" ref="S332:S395" si="170">IF(L332="",NA(),0)</f>
        <v>#REF!</v>
      </c>
      <c r="T332" s="26" t="e">
        <f t="shared" ref="T332:T395" si="171">IF(OR(U332="",L332=""),"",U332-L332)</f>
        <v>#REF!</v>
      </c>
      <c r="U332" s="28" t="e">
        <f>IF(Form!#REF!="","",Form!#REF!)</f>
        <v>#REF!</v>
      </c>
      <c r="V332" s="27" t="e">
        <f>VLOOKUP(B332,Table5[],14,FALSE)</f>
        <v>#REF!</v>
      </c>
      <c r="W332" s="26" t="e">
        <f t="shared" ref="W332:W395" si="172">IF(OR(U332="",$B332&lt;&gt;$B331),"",IF(AND(U331="",$B332=$B330),ABS(U332-U330),ABS(U332-U331)))</f>
        <v>#REF!</v>
      </c>
      <c r="X332" s="27" t="e">
        <f>VLOOKUP(B332,Table5[],15,FALSE)</f>
        <v>#REF!</v>
      </c>
      <c r="Y332" s="27" t="e">
        <f>IF(U332="",NA(),V332+Form!$B$9*X332/1.128)</f>
        <v>#REF!</v>
      </c>
      <c r="Z332" s="27" t="e">
        <f>IF(U332="",NA(),V332-Form!$B$9*X332/1.128)</f>
        <v>#REF!</v>
      </c>
      <c r="AA332" s="27" t="e">
        <f t="shared" ref="AA332:AA395" si="173">IF(U332=0,NA(),3.267*X332)</f>
        <v>#REF!</v>
      </c>
      <c r="AB332" s="26" t="e">
        <f t="shared" ref="AB332:AB395" si="174">IF(U332="","",0)</f>
        <v>#REF!</v>
      </c>
      <c r="AC332" s="26" t="e">
        <f t="shared" ref="AC332:AC395" si="175">IF(OR(AD332="",U332=""),"",AD332-U332)</f>
        <v>#REF!</v>
      </c>
      <c r="AD332" s="28" t="e">
        <f>IF(Form!#REF!="","",Form!#REF!)</f>
        <v>#REF!</v>
      </c>
      <c r="AE332" s="27" t="e">
        <f>VLOOKUP(B332,Table5[],19,FALSE)</f>
        <v>#REF!</v>
      </c>
      <c r="AF332" s="26" t="e">
        <f t="shared" ref="AF332:AF395" si="176">IF(OR(AD332="",$B332&lt;&gt;$B331),"",IF(AND(AD331="",$B332=$B330),ABS(AD332-AD330),ABS(AD332-AD331)))</f>
        <v>#REF!</v>
      </c>
      <c r="AG332" s="27" t="e">
        <f>VLOOKUP(B332,Table5[],20,FALSE)</f>
        <v>#REF!</v>
      </c>
      <c r="AH332" s="27" t="e">
        <f>IF(AD332="",NA(),AE332+Form!$B$9*AG332/1.128)</f>
        <v>#REF!</v>
      </c>
      <c r="AI332" s="27" t="e">
        <f>IF(AD332="",NA(),AE332-Form!$B$9*AG332/1.128)</f>
        <v>#REF!</v>
      </c>
      <c r="AJ332" s="27" t="e">
        <f t="shared" ref="AJ332:AJ395" si="177">IF(AD332=0,NA(),3.267*AG332)</f>
        <v>#REF!</v>
      </c>
      <c r="AK332" s="26" t="e">
        <f t="shared" ref="AK332:AK395" si="178">IF(AD332="",NA(),0)</f>
        <v>#REF!</v>
      </c>
      <c r="AL332" s="26" t="e">
        <f t="shared" ref="AL332:AL395" si="179">IF(OR(AM332="",AD332=""),"",AM332-AD332)</f>
        <v>#REF!</v>
      </c>
      <c r="AM332" s="28" t="e">
        <f>IF(Form!#REF!="","",Form!#REF!)</f>
        <v>#REF!</v>
      </c>
      <c r="AN332" s="27" t="e">
        <f>VLOOKUP(B332,Table5[],24,FALSE)</f>
        <v>#REF!</v>
      </c>
      <c r="AO332" s="26" t="e">
        <f t="shared" ref="AO332:AO395" si="180">IF(OR(AM332="",AM331="",$B332&lt;&gt;$B331),"",ABS(AM332-AM331))</f>
        <v>#REF!</v>
      </c>
      <c r="AP332" s="27" t="e">
        <f>VLOOKUP(B332,Table5[],25,FALSE)</f>
        <v>#REF!</v>
      </c>
      <c r="AQ332" s="27" t="e">
        <f>IF(AM332="",NA(),AN332+Form!$B$9*AP332/1.128)</f>
        <v>#REF!</v>
      </c>
      <c r="AR332" s="27" t="e">
        <f>IF(AM332="",NA(),AN332-Form!$B$9*AP332/1.128)</f>
        <v>#REF!</v>
      </c>
      <c r="AS332" s="27" t="e">
        <f t="shared" ref="AS332:AS395" si="181">IF(AM332=0,NA(),3.267*AP332)</f>
        <v>#REF!</v>
      </c>
      <c r="AT332" s="26" t="e">
        <f t="shared" ref="AT332:AT395" si="182">IF(AM332="","",0)</f>
        <v>#REF!</v>
      </c>
      <c r="AU332" s="27" t="e">
        <f>VLOOKUP(B332,Table5[],2,FALSE)</f>
        <v>#REF!</v>
      </c>
      <c r="AV332" s="27" t="e">
        <f>VLOOKUP(B332,Table5[],3,FALSE)</f>
        <v>#REF!</v>
      </c>
      <c r="AW332" s="29" t="e">
        <f>IF(Form!#REF!="","",Form!#REF!)</f>
        <v>#REF!</v>
      </c>
    </row>
    <row r="333" spans="1:49">
      <c r="A333" s="26" t="e">
        <f>IF(Form!#REF!="","",Form!#REF!)</f>
        <v>#REF!</v>
      </c>
      <c r="B333" s="26" t="e">
        <f>IF(Form!#REF!="","",Form!#REF!)</f>
        <v>#REF!</v>
      </c>
      <c r="C333" s="26" t="e">
        <f>IF(Form!#REF!="","",Form!#REF!)</f>
        <v>#REF!</v>
      </c>
      <c r="D333" s="27" t="e">
        <f>VLOOKUP(B333,Table5[],4,FALSE)</f>
        <v>#REF!</v>
      </c>
      <c r="E333" s="26" t="e">
        <f t="shared" si="164"/>
        <v>#REF!</v>
      </c>
      <c r="F333" s="27" t="e">
        <f>VLOOKUP(B333,Table5[],5,FALSE)</f>
        <v>#REF!</v>
      </c>
      <c r="G333" s="27" t="e">
        <f>IF(C333="",NA(),D333+Form!$B$9*F333/1.128)</f>
        <v>#REF!</v>
      </c>
      <c r="H333" s="27" t="e">
        <f>IF(C333="",NA(),D333-Form!$B$9*F333/1.128)</f>
        <v>#REF!</v>
      </c>
      <c r="I333" s="27" t="e">
        <f t="shared" si="165"/>
        <v>#REF!</v>
      </c>
      <c r="J333" s="26" t="e">
        <f t="shared" si="166"/>
        <v>#REF!</v>
      </c>
      <c r="K333" s="26" t="e">
        <f t="shared" si="167"/>
        <v>#REF!</v>
      </c>
      <c r="L333" s="28" t="e">
        <f>IF(Form!#REF!="","",Form!#REF!)</f>
        <v>#REF!</v>
      </c>
      <c r="M333" s="27" t="e">
        <f>VLOOKUP(B333,Table5[],9,FALSE)</f>
        <v>#REF!</v>
      </c>
      <c r="N333" s="26" t="e">
        <f t="shared" si="168"/>
        <v>#REF!</v>
      </c>
      <c r="O333" s="27" t="e">
        <f>VLOOKUP(B333,Table5[],10,FALSE)</f>
        <v>#REF!</v>
      </c>
      <c r="P333" s="27" t="e">
        <f>IF(L333="",NA(),M333+Form!$B$9*O333/1.128)</f>
        <v>#REF!</v>
      </c>
      <c r="Q333" s="27" t="e">
        <f>IF(L333="",NA(),M333-Form!$B$9*O333/1.128)</f>
        <v>#REF!</v>
      </c>
      <c r="R333" s="27" t="e">
        <f t="shared" si="169"/>
        <v>#REF!</v>
      </c>
      <c r="S333" s="26" t="e">
        <f t="shared" si="170"/>
        <v>#REF!</v>
      </c>
      <c r="T333" s="26" t="e">
        <f t="shared" si="171"/>
        <v>#REF!</v>
      </c>
      <c r="U333" s="28" t="e">
        <f>IF(Form!#REF!="","",Form!#REF!)</f>
        <v>#REF!</v>
      </c>
      <c r="V333" s="27" t="e">
        <f>VLOOKUP(B333,Table5[],14,FALSE)</f>
        <v>#REF!</v>
      </c>
      <c r="W333" s="26" t="e">
        <f t="shared" si="172"/>
        <v>#REF!</v>
      </c>
      <c r="X333" s="27" t="e">
        <f>VLOOKUP(B333,Table5[],15,FALSE)</f>
        <v>#REF!</v>
      </c>
      <c r="Y333" s="27" t="e">
        <f>IF(U333="",NA(),V333+Form!$B$9*X333/1.128)</f>
        <v>#REF!</v>
      </c>
      <c r="Z333" s="27" t="e">
        <f>IF(U333="",NA(),V333-Form!$B$9*X333/1.128)</f>
        <v>#REF!</v>
      </c>
      <c r="AA333" s="27" t="e">
        <f t="shared" si="173"/>
        <v>#REF!</v>
      </c>
      <c r="AB333" s="26" t="e">
        <f t="shared" si="174"/>
        <v>#REF!</v>
      </c>
      <c r="AC333" s="26" t="e">
        <f t="shared" si="175"/>
        <v>#REF!</v>
      </c>
      <c r="AD333" s="28" t="e">
        <f>IF(Form!#REF!="","",Form!#REF!)</f>
        <v>#REF!</v>
      </c>
      <c r="AE333" s="27" t="e">
        <f>VLOOKUP(B333,Table5[],19,FALSE)</f>
        <v>#REF!</v>
      </c>
      <c r="AF333" s="26" t="e">
        <f t="shared" si="176"/>
        <v>#REF!</v>
      </c>
      <c r="AG333" s="27" t="e">
        <f>VLOOKUP(B333,Table5[],20,FALSE)</f>
        <v>#REF!</v>
      </c>
      <c r="AH333" s="27" t="e">
        <f>IF(AD333="",NA(),AE333+Form!$B$9*AG333/1.128)</f>
        <v>#REF!</v>
      </c>
      <c r="AI333" s="27" t="e">
        <f>IF(AD333="",NA(),AE333-Form!$B$9*AG333/1.128)</f>
        <v>#REF!</v>
      </c>
      <c r="AJ333" s="27" t="e">
        <f t="shared" si="177"/>
        <v>#REF!</v>
      </c>
      <c r="AK333" s="26" t="e">
        <f t="shared" si="178"/>
        <v>#REF!</v>
      </c>
      <c r="AL333" s="26" t="e">
        <f t="shared" si="179"/>
        <v>#REF!</v>
      </c>
      <c r="AM333" s="28" t="e">
        <f>IF(Form!#REF!="","",Form!#REF!)</f>
        <v>#REF!</v>
      </c>
      <c r="AN333" s="27" t="e">
        <f>VLOOKUP(B333,Table5[],24,FALSE)</f>
        <v>#REF!</v>
      </c>
      <c r="AO333" s="26" t="e">
        <f t="shared" si="180"/>
        <v>#REF!</v>
      </c>
      <c r="AP333" s="27" t="e">
        <f>VLOOKUP(B333,Table5[],25,FALSE)</f>
        <v>#REF!</v>
      </c>
      <c r="AQ333" s="27" t="e">
        <f>IF(AM333="",NA(),AN333+Form!$B$9*AP333/1.128)</f>
        <v>#REF!</v>
      </c>
      <c r="AR333" s="27" t="e">
        <f>IF(AM333="",NA(),AN333-Form!$B$9*AP333/1.128)</f>
        <v>#REF!</v>
      </c>
      <c r="AS333" s="27" t="e">
        <f t="shared" si="181"/>
        <v>#REF!</v>
      </c>
      <c r="AT333" s="26" t="e">
        <f t="shared" si="182"/>
        <v>#REF!</v>
      </c>
      <c r="AU333" s="27" t="e">
        <f>VLOOKUP(B333,Table5[],2,FALSE)</f>
        <v>#REF!</v>
      </c>
      <c r="AV333" s="27" t="e">
        <f>VLOOKUP(B333,Table5[],3,FALSE)</f>
        <v>#REF!</v>
      </c>
      <c r="AW333" s="29" t="e">
        <f>IF(Form!#REF!="","",Form!#REF!)</f>
        <v>#REF!</v>
      </c>
    </row>
    <row r="334" spans="1:49">
      <c r="A334" s="26" t="e">
        <f>IF(Form!#REF!="","",Form!#REF!)</f>
        <v>#REF!</v>
      </c>
      <c r="B334" s="26" t="e">
        <f>IF(Form!#REF!="","",Form!#REF!)</f>
        <v>#REF!</v>
      </c>
      <c r="C334" s="26" t="e">
        <f>IF(Form!#REF!="","",Form!#REF!)</f>
        <v>#REF!</v>
      </c>
      <c r="D334" s="27" t="e">
        <f>VLOOKUP(B334,Table5[],4,FALSE)</f>
        <v>#REF!</v>
      </c>
      <c r="E334" s="26" t="e">
        <f t="shared" si="164"/>
        <v>#REF!</v>
      </c>
      <c r="F334" s="27" t="e">
        <f>VLOOKUP(B334,Table5[],5,FALSE)</f>
        <v>#REF!</v>
      </c>
      <c r="G334" s="27" t="e">
        <f>IF(C334="",NA(),D334+Form!$B$9*F334/1.128)</f>
        <v>#REF!</v>
      </c>
      <c r="H334" s="27" t="e">
        <f>IF(C334="",NA(),D334-Form!$B$9*F334/1.128)</f>
        <v>#REF!</v>
      </c>
      <c r="I334" s="27" t="e">
        <f t="shared" si="165"/>
        <v>#REF!</v>
      </c>
      <c r="J334" s="26" t="e">
        <f t="shared" si="166"/>
        <v>#REF!</v>
      </c>
      <c r="K334" s="26" t="e">
        <f t="shared" si="167"/>
        <v>#REF!</v>
      </c>
      <c r="L334" s="28" t="e">
        <f>IF(Form!#REF!="","",Form!#REF!)</f>
        <v>#REF!</v>
      </c>
      <c r="M334" s="27" t="e">
        <f>VLOOKUP(B334,Table5[],9,FALSE)</f>
        <v>#REF!</v>
      </c>
      <c r="N334" s="26" t="e">
        <f t="shared" si="168"/>
        <v>#REF!</v>
      </c>
      <c r="O334" s="27" t="e">
        <f>VLOOKUP(B334,Table5[],10,FALSE)</f>
        <v>#REF!</v>
      </c>
      <c r="P334" s="27" t="e">
        <f>IF(L334="",NA(),M334+Form!$B$9*O334/1.128)</f>
        <v>#REF!</v>
      </c>
      <c r="Q334" s="27" t="e">
        <f>IF(L334="",NA(),M334-Form!$B$9*O334/1.128)</f>
        <v>#REF!</v>
      </c>
      <c r="R334" s="27" t="e">
        <f t="shared" si="169"/>
        <v>#REF!</v>
      </c>
      <c r="S334" s="26" t="e">
        <f t="shared" si="170"/>
        <v>#REF!</v>
      </c>
      <c r="T334" s="26" t="e">
        <f t="shared" si="171"/>
        <v>#REF!</v>
      </c>
      <c r="U334" s="28" t="e">
        <f>IF(Form!#REF!="","",Form!#REF!)</f>
        <v>#REF!</v>
      </c>
      <c r="V334" s="27" t="e">
        <f>VLOOKUP(B334,Table5[],14,FALSE)</f>
        <v>#REF!</v>
      </c>
      <c r="W334" s="26" t="e">
        <f t="shared" si="172"/>
        <v>#REF!</v>
      </c>
      <c r="X334" s="27" t="e">
        <f>VLOOKUP(B334,Table5[],15,FALSE)</f>
        <v>#REF!</v>
      </c>
      <c r="Y334" s="27" t="e">
        <f>IF(U334="",NA(),V334+Form!$B$9*X334/1.128)</f>
        <v>#REF!</v>
      </c>
      <c r="Z334" s="27" t="e">
        <f>IF(U334="",NA(),V334-Form!$B$9*X334/1.128)</f>
        <v>#REF!</v>
      </c>
      <c r="AA334" s="27" t="e">
        <f t="shared" si="173"/>
        <v>#REF!</v>
      </c>
      <c r="AB334" s="26" t="e">
        <f t="shared" si="174"/>
        <v>#REF!</v>
      </c>
      <c r="AC334" s="26" t="e">
        <f t="shared" si="175"/>
        <v>#REF!</v>
      </c>
      <c r="AD334" s="28" t="e">
        <f>IF(Form!#REF!="","",Form!#REF!)</f>
        <v>#REF!</v>
      </c>
      <c r="AE334" s="27" t="e">
        <f>VLOOKUP(B334,Table5[],19,FALSE)</f>
        <v>#REF!</v>
      </c>
      <c r="AF334" s="26" t="e">
        <f t="shared" si="176"/>
        <v>#REF!</v>
      </c>
      <c r="AG334" s="27" t="e">
        <f>VLOOKUP(B334,Table5[],20,FALSE)</f>
        <v>#REF!</v>
      </c>
      <c r="AH334" s="27" t="e">
        <f>IF(AD334="",NA(),AE334+Form!$B$9*AG334/1.128)</f>
        <v>#REF!</v>
      </c>
      <c r="AI334" s="27" t="e">
        <f>IF(AD334="",NA(),AE334-Form!$B$9*AG334/1.128)</f>
        <v>#REF!</v>
      </c>
      <c r="AJ334" s="27" t="e">
        <f t="shared" si="177"/>
        <v>#REF!</v>
      </c>
      <c r="AK334" s="26" t="e">
        <f t="shared" si="178"/>
        <v>#REF!</v>
      </c>
      <c r="AL334" s="26" t="e">
        <f t="shared" si="179"/>
        <v>#REF!</v>
      </c>
      <c r="AM334" s="28" t="e">
        <f>IF(Form!#REF!="","",Form!#REF!)</f>
        <v>#REF!</v>
      </c>
      <c r="AN334" s="27" t="e">
        <f>VLOOKUP(B334,Table5[],24,FALSE)</f>
        <v>#REF!</v>
      </c>
      <c r="AO334" s="26" t="e">
        <f t="shared" si="180"/>
        <v>#REF!</v>
      </c>
      <c r="AP334" s="27" t="e">
        <f>VLOOKUP(B334,Table5[],25,FALSE)</f>
        <v>#REF!</v>
      </c>
      <c r="AQ334" s="27" t="e">
        <f>IF(AM334="",NA(),AN334+Form!$B$9*AP334/1.128)</f>
        <v>#REF!</v>
      </c>
      <c r="AR334" s="27" t="e">
        <f>IF(AM334="",NA(),AN334-Form!$B$9*AP334/1.128)</f>
        <v>#REF!</v>
      </c>
      <c r="AS334" s="27" t="e">
        <f t="shared" si="181"/>
        <v>#REF!</v>
      </c>
      <c r="AT334" s="26" t="e">
        <f t="shared" si="182"/>
        <v>#REF!</v>
      </c>
      <c r="AU334" s="27" t="e">
        <f>VLOOKUP(B334,Table5[],2,FALSE)</f>
        <v>#REF!</v>
      </c>
      <c r="AV334" s="27" t="e">
        <f>VLOOKUP(B334,Table5[],3,FALSE)</f>
        <v>#REF!</v>
      </c>
      <c r="AW334" s="29" t="e">
        <f>IF(Form!#REF!="","",Form!#REF!)</f>
        <v>#REF!</v>
      </c>
    </row>
    <row r="335" spans="1:49">
      <c r="A335" s="26" t="e">
        <f>IF(Form!#REF!="","",Form!#REF!)</f>
        <v>#REF!</v>
      </c>
      <c r="B335" s="26" t="e">
        <f>IF(Form!#REF!="","",Form!#REF!)</f>
        <v>#REF!</v>
      </c>
      <c r="C335" s="26" t="e">
        <f>IF(Form!#REF!="","",Form!#REF!)</f>
        <v>#REF!</v>
      </c>
      <c r="D335" s="27" t="e">
        <f>VLOOKUP(B335,Table5[],4,FALSE)</f>
        <v>#REF!</v>
      </c>
      <c r="E335" s="26" t="e">
        <f t="shared" si="164"/>
        <v>#REF!</v>
      </c>
      <c r="F335" s="27" t="e">
        <f>VLOOKUP(B335,Table5[],5,FALSE)</f>
        <v>#REF!</v>
      </c>
      <c r="G335" s="27" t="e">
        <f>IF(C335="",NA(),D335+Form!$B$9*F335/1.128)</f>
        <v>#REF!</v>
      </c>
      <c r="H335" s="27" t="e">
        <f>IF(C335="",NA(),D335-Form!$B$9*F335/1.128)</f>
        <v>#REF!</v>
      </c>
      <c r="I335" s="27" t="e">
        <f t="shared" si="165"/>
        <v>#REF!</v>
      </c>
      <c r="J335" s="26" t="e">
        <f t="shared" si="166"/>
        <v>#REF!</v>
      </c>
      <c r="K335" s="26" t="e">
        <f t="shared" si="167"/>
        <v>#REF!</v>
      </c>
      <c r="L335" s="28" t="e">
        <f>IF(Form!#REF!="","",Form!#REF!)</f>
        <v>#REF!</v>
      </c>
      <c r="M335" s="27" t="e">
        <f>VLOOKUP(B335,Table5[],9,FALSE)</f>
        <v>#REF!</v>
      </c>
      <c r="N335" s="26" t="e">
        <f t="shared" si="168"/>
        <v>#REF!</v>
      </c>
      <c r="O335" s="27" t="e">
        <f>VLOOKUP(B335,Table5[],10,FALSE)</f>
        <v>#REF!</v>
      </c>
      <c r="P335" s="27" t="e">
        <f>IF(L335="",NA(),M335+Form!$B$9*O335/1.128)</f>
        <v>#REF!</v>
      </c>
      <c r="Q335" s="27" t="e">
        <f>IF(L335="",NA(),M335-Form!$B$9*O335/1.128)</f>
        <v>#REF!</v>
      </c>
      <c r="R335" s="27" t="e">
        <f t="shared" si="169"/>
        <v>#REF!</v>
      </c>
      <c r="S335" s="26" t="e">
        <f t="shared" si="170"/>
        <v>#REF!</v>
      </c>
      <c r="T335" s="26" t="e">
        <f t="shared" si="171"/>
        <v>#REF!</v>
      </c>
      <c r="U335" s="28" t="e">
        <f>IF(Form!#REF!="","",Form!#REF!)</f>
        <v>#REF!</v>
      </c>
      <c r="V335" s="27" t="e">
        <f>VLOOKUP(B335,Table5[],14,FALSE)</f>
        <v>#REF!</v>
      </c>
      <c r="W335" s="26" t="e">
        <f t="shared" si="172"/>
        <v>#REF!</v>
      </c>
      <c r="X335" s="27" t="e">
        <f>VLOOKUP(B335,Table5[],15,FALSE)</f>
        <v>#REF!</v>
      </c>
      <c r="Y335" s="27" t="e">
        <f>IF(U335="",NA(),V335+Form!$B$9*X335/1.128)</f>
        <v>#REF!</v>
      </c>
      <c r="Z335" s="27" t="e">
        <f>IF(U335="",NA(),V335-Form!$B$9*X335/1.128)</f>
        <v>#REF!</v>
      </c>
      <c r="AA335" s="27" t="e">
        <f t="shared" si="173"/>
        <v>#REF!</v>
      </c>
      <c r="AB335" s="26" t="e">
        <f t="shared" si="174"/>
        <v>#REF!</v>
      </c>
      <c r="AC335" s="26" t="e">
        <f t="shared" si="175"/>
        <v>#REF!</v>
      </c>
      <c r="AD335" s="28" t="e">
        <f>IF(Form!#REF!="","",Form!#REF!)</f>
        <v>#REF!</v>
      </c>
      <c r="AE335" s="27" t="e">
        <f>VLOOKUP(B335,Table5[],19,FALSE)</f>
        <v>#REF!</v>
      </c>
      <c r="AF335" s="26" t="e">
        <f t="shared" si="176"/>
        <v>#REF!</v>
      </c>
      <c r="AG335" s="27" t="e">
        <f>VLOOKUP(B335,Table5[],20,FALSE)</f>
        <v>#REF!</v>
      </c>
      <c r="AH335" s="27" t="e">
        <f>IF(AD335="",NA(),AE335+Form!$B$9*AG335/1.128)</f>
        <v>#REF!</v>
      </c>
      <c r="AI335" s="27" t="e">
        <f>IF(AD335="",NA(),AE335-Form!$B$9*AG335/1.128)</f>
        <v>#REF!</v>
      </c>
      <c r="AJ335" s="27" t="e">
        <f t="shared" si="177"/>
        <v>#REF!</v>
      </c>
      <c r="AK335" s="26" t="e">
        <f t="shared" si="178"/>
        <v>#REF!</v>
      </c>
      <c r="AL335" s="26" t="e">
        <f t="shared" si="179"/>
        <v>#REF!</v>
      </c>
      <c r="AM335" s="28" t="e">
        <f>IF(Form!#REF!="","",Form!#REF!)</f>
        <v>#REF!</v>
      </c>
      <c r="AN335" s="27" t="e">
        <f>VLOOKUP(B335,Table5[],24,FALSE)</f>
        <v>#REF!</v>
      </c>
      <c r="AO335" s="26" t="e">
        <f t="shared" si="180"/>
        <v>#REF!</v>
      </c>
      <c r="AP335" s="27" t="e">
        <f>VLOOKUP(B335,Table5[],25,FALSE)</f>
        <v>#REF!</v>
      </c>
      <c r="AQ335" s="27" t="e">
        <f>IF(AM335="",NA(),AN335+Form!$B$9*AP335/1.128)</f>
        <v>#REF!</v>
      </c>
      <c r="AR335" s="27" t="e">
        <f>IF(AM335="",NA(),AN335-Form!$B$9*AP335/1.128)</f>
        <v>#REF!</v>
      </c>
      <c r="AS335" s="27" t="e">
        <f t="shared" si="181"/>
        <v>#REF!</v>
      </c>
      <c r="AT335" s="26" t="e">
        <f t="shared" si="182"/>
        <v>#REF!</v>
      </c>
      <c r="AU335" s="27" t="e">
        <f>VLOOKUP(B335,Table5[],2,FALSE)</f>
        <v>#REF!</v>
      </c>
      <c r="AV335" s="27" t="e">
        <f>VLOOKUP(B335,Table5[],3,FALSE)</f>
        <v>#REF!</v>
      </c>
      <c r="AW335" s="29" t="e">
        <f>IF(Form!#REF!="","",Form!#REF!)</f>
        <v>#REF!</v>
      </c>
    </row>
    <row r="336" spans="1:49">
      <c r="A336" s="26" t="e">
        <f>IF(Form!#REF!="","",Form!#REF!)</f>
        <v>#REF!</v>
      </c>
      <c r="B336" s="26" t="e">
        <f>IF(Form!#REF!="","",Form!#REF!)</f>
        <v>#REF!</v>
      </c>
      <c r="C336" s="26" t="e">
        <f>IF(Form!#REF!="","",Form!#REF!)</f>
        <v>#REF!</v>
      </c>
      <c r="D336" s="27" t="e">
        <f>VLOOKUP(B336,Table5[],4,FALSE)</f>
        <v>#REF!</v>
      </c>
      <c r="E336" s="26" t="e">
        <f t="shared" si="164"/>
        <v>#REF!</v>
      </c>
      <c r="F336" s="27" t="e">
        <f>VLOOKUP(B336,Table5[],5,FALSE)</f>
        <v>#REF!</v>
      </c>
      <c r="G336" s="27" t="e">
        <f>IF(C336="",NA(),D336+Form!$B$9*F336/1.128)</f>
        <v>#REF!</v>
      </c>
      <c r="H336" s="27" t="e">
        <f>IF(C336="",NA(),D336-Form!$B$9*F336/1.128)</f>
        <v>#REF!</v>
      </c>
      <c r="I336" s="27" t="e">
        <f t="shared" si="165"/>
        <v>#REF!</v>
      </c>
      <c r="J336" s="26" t="e">
        <f t="shared" si="166"/>
        <v>#REF!</v>
      </c>
      <c r="K336" s="26" t="e">
        <f t="shared" si="167"/>
        <v>#REF!</v>
      </c>
      <c r="L336" s="28" t="e">
        <f>IF(Form!#REF!="","",Form!#REF!)</f>
        <v>#REF!</v>
      </c>
      <c r="M336" s="27" t="e">
        <f>VLOOKUP(B336,Table5[],9,FALSE)</f>
        <v>#REF!</v>
      </c>
      <c r="N336" s="26" t="e">
        <f t="shared" si="168"/>
        <v>#REF!</v>
      </c>
      <c r="O336" s="27" t="e">
        <f>VLOOKUP(B336,Table5[],10,FALSE)</f>
        <v>#REF!</v>
      </c>
      <c r="P336" s="27" t="e">
        <f>IF(L336="",NA(),M336+Form!$B$9*O336/1.128)</f>
        <v>#REF!</v>
      </c>
      <c r="Q336" s="27" t="e">
        <f>IF(L336="",NA(),M336-Form!$B$9*O336/1.128)</f>
        <v>#REF!</v>
      </c>
      <c r="R336" s="27" t="e">
        <f t="shared" si="169"/>
        <v>#REF!</v>
      </c>
      <c r="S336" s="26" t="e">
        <f t="shared" si="170"/>
        <v>#REF!</v>
      </c>
      <c r="T336" s="26" t="e">
        <f t="shared" si="171"/>
        <v>#REF!</v>
      </c>
      <c r="U336" s="28" t="e">
        <f>IF(Form!#REF!="","",Form!#REF!)</f>
        <v>#REF!</v>
      </c>
      <c r="V336" s="27" t="e">
        <f>VLOOKUP(B336,Table5[],14,FALSE)</f>
        <v>#REF!</v>
      </c>
      <c r="W336" s="26" t="e">
        <f t="shared" si="172"/>
        <v>#REF!</v>
      </c>
      <c r="X336" s="27" t="e">
        <f>VLOOKUP(B336,Table5[],15,FALSE)</f>
        <v>#REF!</v>
      </c>
      <c r="Y336" s="27" t="e">
        <f>IF(U336="",NA(),V336+Form!$B$9*X336/1.128)</f>
        <v>#REF!</v>
      </c>
      <c r="Z336" s="27" t="e">
        <f>IF(U336="",NA(),V336-Form!$B$9*X336/1.128)</f>
        <v>#REF!</v>
      </c>
      <c r="AA336" s="27" t="e">
        <f t="shared" si="173"/>
        <v>#REF!</v>
      </c>
      <c r="AB336" s="26" t="e">
        <f t="shared" si="174"/>
        <v>#REF!</v>
      </c>
      <c r="AC336" s="26" t="e">
        <f t="shared" si="175"/>
        <v>#REF!</v>
      </c>
      <c r="AD336" s="28" t="e">
        <f>IF(Form!#REF!="","",Form!#REF!)</f>
        <v>#REF!</v>
      </c>
      <c r="AE336" s="27" t="e">
        <f>VLOOKUP(B336,Table5[],19,FALSE)</f>
        <v>#REF!</v>
      </c>
      <c r="AF336" s="26" t="e">
        <f t="shared" si="176"/>
        <v>#REF!</v>
      </c>
      <c r="AG336" s="27" t="e">
        <f>VLOOKUP(B336,Table5[],20,FALSE)</f>
        <v>#REF!</v>
      </c>
      <c r="AH336" s="27" t="e">
        <f>IF(AD336="",NA(),AE336+Form!$B$9*AG336/1.128)</f>
        <v>#REF!</v>
      </c>
      <c r="AI336" s="27" t="e">
        <f>IF(AD336="",NA(),AE336-Form!$B$9*AG336/1.128)</f>
        <v>#REF!</v>
      </c>
      <c r="AJ336" s="27" t="e">
        <f t="shared" si="177"/>
        <v>#REF!</v>
      </c>
      <c r="AK336" s="26" t="e">
        <f t="shared" si="178"/>
        <v>#REF!</v>
      </c>
      <c r="AL336" s="26" t="e">
        <f t="shared" si="179"/>
        <v>#REF!</v>
      </c>
      <c r="AM336" s="28" t="e">
        <f>IF(Form!#REF!="","",Form!#REF!)</f>
        <v>#REF!</v>
      </c>
      <c r="AN336" s="27" t="e">
        <f>VLOOKUP(B336,Table5[],24,FALSE)</f>
        <v>#REF!</v>
      </c>
      <c r="AO336" s="26" t="e">
        <f t="shared" si="180"/>
        <v>#REF!</v>
      </c>
      <c r="AP336" s="27" t="e">
        <f>VLOOKUP(B336,Table5[],25,FALSE)</f>
        <v>#REF!</v>
      </c>
      <c r="AQ336" s="27" t="e">
        <f>IF(AM336="",NA(),AN336+Form!$B$9*AP336/1.128)</f>
        <v>#REF!</v>
      </c>
      <c r="AR336" s="27" t="e">
        <f>IF(AM336="",NA(),AN336-Form!$B$9*AP336/1.128)</f>
        <v>#REF!</v>
      </c>
      <c r="AS336" s="27" t="e">
        <f t="shared" si="181"/>
        <v>#REF!</v>
      </c>
      <c r="AT336" s="26" t="e">
        <f t="shared" si="182"/>
        <v>#REF!</v>
      </c>
      <c r="AU336" s="27" t="e">
        <f>VLOOKUP(B336,Table5[],2,FALSE)</f>
        <v>#REF!</v>
      </c>
      <c r="AV336" s="27" t="e">
        <f>VLOOKUP(B336,Table5[],3,FALSE)</f>
        <v>#REF!</v>
      </c>
      <c r="AW336" s="29" t="e">
        <f>IF(Form!#REF!="","",Form!#REF!)</f>
        <v>#REF!</v>
      </c>
    </row>
    <row r="337" spans="1:49">
      <c r="A337" s="26" t="e">
        <f>IF(Form!#REF!="","",Form!#REF!)</f>
        <v>#REF!</v>
      </c>
      <c r="B337" s="26" t="e">
        <f>IF(Form!#REF!="","",Form!#REF!)</f>
        <v>#REF!</v>
      </c>
      <c r="C337" s="26" t="e">
        <f>IF(Form!#REF!="","",Form!#REF!)</f>
        <v>#REF!</v>
      </c>
      <c r="D337" s="27" t="e">
        <f>VLOOKUP(B337,Table5[],4,FALSE)</f>
        <v>#REF!</v>
      </c>
      <c r="E337" s="26" t="e">
        <f t="shared" si="164"/>
        <v>#REF!</v>
      </c>
      <c r="F337" s="27" t="e">
        <f>VLOOKUP(B337,Table5[],5,FALSE)</f>
        <v>#REF!</v>
      </c>
      <c r="G337" s="27" t="e">
        <f>IF(C337="",NA(),D337+Form!$B$9*F337/1.128)</f>
        <v>#REF!</v>
      </c>
      <c r="H337" s="27" t="e">
        <f>IF(C337="",NA(),D337-Form!$B$9*F337/1.128)</f>
        <v>#REF!</v>
      </c>
      <c r="I337" s="27" t="e">
        <f t="shared" si="165"/>
        <v>#REF!</v>
      </c>
      <c r="J337" s="26" t="e">
        <f t="shared" si="166"/>
        <v>#REF!</v>
      </c>
      <c r="K337" s="26" t="e">
        <f t="shared" si="167"/>
        <v>#REF!</v>
      </c>
      <c r="L337" s="28" t="e">
        <f>IF(Form!#REF!="","",Form!#REF!)</f>
        <v>#REF!</v>
      </c>
      <c r="M337" s="27" t="e">
        <f>VLOOKUP(B337,Table5[],9,FALSE)</f>
        <v>#REF!</v>
      </c>
      <c r="N337" s="26" t="e">
        <f t="shared" si="168"/>
        <v>#REF!</v>
      </c>
      <c r="O337" s="27" t="e">
        <f>VLOOKUP(B337,Table5[],10,FALSE)</f>
        <v>#REF!</v>
      </c>
      <c r="P337" s="27" t="e">
        <f>IF(L337="",NA(),M337+Form!$B$9*O337/1.128)</f>
        <v>#REF!</v>
      </c>
      <c r="Q337" s="27" t="e">
        <f>IF(L337="",NA(),M337-Form!$B$9*O337/1.128)</f>
        <v>#REF!</v>
      </c>
      <c r="R337" s="27" t="e">
        <f t="shared" si="169"/>
        <v>#REF!</v>
      </c>
      <c r="S337" s="26" t="e">
        <f t="shared" si="170"/>
        <v>#REF!</v>
      </c>
      <c r="T337" s="26" t="e">
        <f t="shared" si="171"/>
        <v>#REF!</v>
      </c>
      <c r="U337" s="28" t="e">
        <f>IF(Form!#REF!="","",Form!#REF!)</f>
        <v>#REF!</v>
      </c>
      <c r="V337" s="27" t="e">
        <f>VLOOKUP(B337,Table5[],14,FALSE)</f>
        <v>#REF!</v>
      </c>
      <c r="W337" s="26" t="e">
        <f t="shared" si="172"/>
        <v>#REF!</v>
      </c>
      <c r="X337" s="27" t="e">
        <f>VLOOKUP(B337,Table5[],15,FALSE)</f>
        <v>#REF!</v>
      </c>
      <c r="Y337" s="27" t="e">
        <f>IF(U337="",NA(),V337+Form!$B$9*X337/1.128)</f>
        <v>#REF!</v>
      </c>
      <c r="Z337" s="27" t="e">
        <f>IF(U337="",NA(),V337-Form!$B$9*X337/1.128)</f>
        <v>#REF!</v>
      </c>
      <c r="AA337" s="27" t="e">
        <f t="shared" si="173"/>
        <v>#REF!</v>
      </c>
      <c r="AB337" s="26" t="e">
        <f t="shared" si="174"/>
        <v>#REF!</v>
      </c>
      <c r="AC337" s="26" t="e">
        <f t="shared" si="175"/>
        <v>#REF!</v>
      </c>
      <c r="AD337" s="28" t="e">
        <f>IF(Form!#REF!="","",Form!#REF!)</f>
        <v>#REF!</v>
      </c>
      <c r="AE337" s="27" t="e">
        <f>VLOOKUP(B337,Table5[],19,FALSE)</f>
        <v>#REF!</v>
      </c>
      <c r="AF337" s="26" t="e">
        <f t="shared" si="176"/>
        <v>#REF!</v>
      </c>
      <c r="AG337" s="27" t="e">
        <f>VLOOKUP(B337,Table5[],20,FALSE)</f>
        <v>#REF!</v>
      </c>
      <c r="AH337" s="27" t="e">
        <f>IF(AD337="",NA(),AE337+Form!$B$9*AG337/1.128)</f>
        <v>#REF!</v>
      </c>
      <c r="AI337" s="27" t="e">
        <f>IF(AD337="",NA(),AE337-Form!$B$9*AG337/1.128)</f>
        <v>#REF!</v>
      </c>
      <c r="AJ337" s="27" t="e">
        <f t="shared" si="177"/>
        <v>#REF!</v>
      </c>
      <c r="AK337" s="26" t="e">
        <f t="shared" si="178"/>
        <v>#REF!</v>
      </c>
      <c r="AL337" s="26" t="e">
        <f t="shared" si="179"/>
        <v>#REF!</v>
      </c>
      <c r="AM337" s="28" t="e">
        <f>IF(Form!#REF!="","",Form!#REF!)</f>
        <v>#REF!</v>
      </c>
      <c r="AN337" s="27" t="e">
        <f>VLOOKUP(B337,Table5[],24,FALSE)</f>
        <v>#REF!</v>
      </c>
      <c r="AO337" s="26" t="e">
        <f t="shared" si="180"/>
        <v>#REF!</v>
      </c>
      <c r="AP337" s="27" t="e">
        <f>VLOOKUP(B337,Table5[],25,FALSE)</f>
        <v>#REF!</v>
      </c>
      <c r="AQ337" s="27" t="e">
        <f>IF(AM337="",NA(),AN337+Form!$B$9*AP337/1.128)</f>
        <v>#REF!</v>
      </c>
      <c r="AR337" s="27" t="e">
        <f>IF(AM337="",NA(),AN337-Form!$B$9*AP337/1.128)</f>
        <v>#REF!</v>
      </c>
      <c r="AS337" s="27" t="e">
        <f t="shared" si="181"/>
        <v>#REF!</v>
      </c>
      <c r="AT337" s="26" t="e">
        <f t="shared" si="182"/>
        <v>#REF!</v>
      </c>
      <c r="AU337" s="27" t="e">
        <f>VLOOKUP(B337,Table5[],2,FALSE)</f>
        <v>#REF!</v>
      </c>
      <c r="AV337" s="27" t="e">
        <f>VLOOKUP(B337,Table5[],3,FALSE)</f>
        <v>#REF!</v>
      </c>
      <c r="AW337" s="29" t="e">
        <f>IF(Form!#REF!="","",Form!#REF!)</f>
        <v>#REF!</v>
      </c>
    </row>
    <row r="338" spans="1:49">
      <c r="A338" s="26" t="e">
        <f>IF(Form!#REF!="","",Form!#REF!)</f>
        <v>#REF!</v>
      </c>
      <c r="B338" s="26" t="e">
        <f>IF(Form!#REF!="","",Form!#REF!)</f>
        <v>#REF!</v>
      </c>
      <c r="C338" s="26" t="e">
        <f>IF(Form!#REF!="","",Form!#REF!)</f>
        <v>#REF!</v>
      </c>
      <c r="D338" s="27" t="e">
        <f>VLOOKUP(B338,Table5[],4,FALSE)</f>
        <v>#REF!</v>
      </c>
      <c r="E338" s="26" t="e">
        <f t="shared" si="164"/>
        <v>#REF!</v>
      </c>
      <c r="F338" s="27" t="e">
        <f>VLOOKUP(B338,Table5[],5,FALSE)</f>
        <v>#REF!</v>
      </c>
      <c r="G338" s="27" t="e">
        <f>IF(C338="",NA(),D338+Form!$B$9*F338/1.128)</f>
        <v>#REF!</v>
      </c>
      <c r="H338" s="27" t="e">
        <f>IF(C338="",NA(),D338-Form!$B$9*F338/1.128)</f>
        <v>#REF!</v>
      </c>
      <c r="I338" s="27" t="e">
        <f t="shared" si="165"/>
        <v>#REF!</v>
      </c>
      <c r="J338" s="26" t="e">
        <f t="shared" si="166"/>
        <v>#REF!</v>
      </c>
      <c r="K338" s="26" t="e">
        <f t="shared" si="167"/>
        <v>#REF!</v>
      </c>
      <c r="L338" s="28" t="e">
        <f>IF(Form!#REF!="","",Form!#REF!)</f>
        <v>#REF!</v>
      </c>
      <c r="M338" s="27" t="e">
        <f>VLOOKUP(B338,Table5[],9,FALSE)</f>
        <v>#REF!</v>
      </c>
      <c r="N338" s="26" t="e">
        <f t="shared" si="168"/>
        <v>#REF!</v>
      </c>
      <c r="O338" s="27" t="e">
        <f>VLOOKUP(B338,Table5[],10,FALSE)</f>
        <v>#REF!</v>
      </c>
      <c r="P338" s="27" t="e">
        <f>IF(L338="",NA(),M338+Form!$B$9*O338/1.128)</f>
        <v>#REF!</v>
      </c>
      <c r="Q338" s="27" t="e">
        <f>IF(L338="",NA(),M338-Form!$B$9*O338/1.128)</f>
        <v>#REF!</v>
      </c>
      <c r="R338" s="27" t="e">
        <f t="shared" si="169"/>
        <v>#REF!</v>
      </c>
      <c r="S338" s="26" t="e">
        <f t="shared" si="170"/>
        <v>#REF!</v>
      </c>
      <c r="T338" s="26" t="e">
        <f t="shared" si="171"/>
        <v>#REF!</v>
      </c>
      <c r="U338" s="28" t="e">
        <f>IF(Form!#REF!="","",Form!#REF!)</f>
        <v>#REF!</v>
      </c>
      <c r="V338" s="27" t="e">
        <f>VLOOKUP(B338,Table5[],14,FALSE)</f>
        <v>#REF!</v>
      </c>
      <c r="W338" s="26" t="e">
        <f t="shared" si="172"/>
        <v>#REF!</v>
      </c>
      <c r="X338" s="27" t="e">
        <f>VLOOKUP(B338,Table5[],15,FALSE)</f>
        <v>#REF!</v>
      </c>
      <c r="Y338" s="27" t="e">
        <f>IF(U338="",NA(),V338+Form!$B$9*X338/1.128)</f>
        <v>#REF!</v>
      </c>
      <c r="Z338" s="27" t="e">
        <f>IF(U338="",NA(),V338-Form!$B$9*X338/1.128)</f>
        <v>#REF!</v>
      </c>
      <c r="AA338" s="27" t="e">
        <f t="shared" si="173"/>
        <v>#REF!</v>
      </c>
      <c r="AB338" s="26" t="e">
        <f t="shared" si="174"/>
        <v>#REF!</v>
      </c>
      <c r="AC338" s="26" t="e">
        <f t="shared" si="175"/>
        <v>#REF!</v>
      </c>
      <c r="AD338" s="28" t="e">
        <f>IF(Form!#REF!="","",Form!#REF!)</f>
        <v>#REF!</v>
      </c>
      <c r="AE338" s="27" t="e">
        <f>VLOOKUP(B338,Table5[],19,FALSE)</f>
        <v>#REF!</v>
      </c>
      <c r="AF338" s="26" t="e">
        <f t="shared" si="176"/>
        <v>#REF!</v>
      </c>
      <c r="AG338" s="27" t="e">
        <f>VLOOKUP(B338,Table5[],20,FALSE)</f>
        <v>#REF!</v>
      </c>
      <c r="AH338" s="27" t="e">
        <f>IF(AD338="",NA(),AE338+Form!$B$9*AG338/1.128)</f>
        <v>#REF!</v>
      </c>
      <c r="AI338" s="27" t="e">
        <f>IF(AD338="",NA(),AE338-Form!$B$9*AG338/1.128)</f>
        <v>#REF!</v>
      </c>
      <c r="AJ338" s="27" t="e">
        <f t="shared" si="177"/>
        <v>#REF!</v>
      </c>
      <c r="AK338" s="26" t="e">
        <f t="shared" si="178"/>
        <v>#REF!</v>
      </c>
      <c r="AL338" s="26" t="e">
        <f t="shared" si="179"/>
        <v>#REF!</v>
      </c>
      <c r="AM338" s="28" t="e">
        <f>IF(Form!#REF!="","",Form!#REF!)</f>
        <v>#REF!</v>
      </c>
      <c r="AN338" s="27" t="e">
        <f>VLOOKUP(B338,Table5[],24,FALSE)</f>
        <v>#REF!</v>
      </c>
      <c r="AO338" s="26" t="e">
        <f t="shared" si="180"/>
        <v>#REF!</v>
      </c>
      <c r="AP338" s="27" t="e">
        <f>VLOOKUP(B338,Table5[],25,FALSE)</f>
        <v>#REF!</v>
      </c>
      <c r="AQ338" s="27" t="e">
        <f>IF(AM338="",NA(),AN338+Form!$B$9*AP338/1.128)</f>
        <v>#REF!</v>
      </c>
      <c r="AR338" s="27" t="e">
        <f>IF(AM338="",NA(),AN338-Form!$B$9*AP338/1.128)</f>
        <v>#REF!</v>
      </c>
      <c r="AS338" s="27" t="e">
        <f t="shared" si="181"/>
        <v>#REF!</v>
      </c>
      <c r="AT338" s="26" t="e">
        <f t="shared" si="182"/>
        <v>#REF!</v>
      </c>
      <c r="AU338" s="27" t="e">
        <f>VLOOKUP(B338,Table5[],2,FALSE)</f>
        <v>#REF!</v>
      </c>
      <c r="AV338" s="27" t="e">
        <f>VLOOKUP(B338,Table5[],3,FALSE)</f>
        <v>#REF!</v>
      </c>
      <c r="AW338" s="29" t="e">
        <f>IF(Form!#REF!="","",Form!#REF!)</f>
        <v>#REF!</v>
      </c>
    </row>
    <row r="339" spans="1:49">
      <c r="A339" s="26" t="e">
        <f>IF(Form!#REF!="","",Form!#REF!)</f>
        <v>#REF!</v>
      </c>
      <c r="B339" s="26" t="e">
        <f>IF(Form!#REF!="","",Form!#REF!)</f>
        <v>#REF!</v>
      </c>
      <c r="C339" s="26" t="e">
        <f>IF(Form!#REF!="","",Form!#REF!)</f>
        <v>#REF!</v>
      </c>
      <c r="D339" s="27" t="e">
        <f>VLOOKUP(B339,Table5[],4,FALSE)</f>
        <v>#REF!</v>
      </c>
      <c r="E339" s="26" t="e">
        <f t="shared" si="164"/>
        <v>#REF!</v>
      </c>
      <c r="F339" s="27" t="e">
        <f>VLOOKUP(B339,Table5[],5,FALSE)</f>
        <v>#REF!</v>
      </c>
      <c r="G339" s="27" t="e">
        <f>IF(C339="",NA(),D339+Form!$B$9*F339/1.128)</f>
        <v>#REF!</v>
      </c>
      <c r="H339" s="27" t="e">
        <f>IF(C339="",NA(),D339-Form!$B$9*F339/1.128)</f>
        <v>#REF!</v>
      </c>
      <c r="I339" s="27" t="e">
        <f t="shared" si="165"/>
        <v>#REF!</v>
      </c>
      <c r="J339" s="26" t="e">
        <f t="shared" si="166"/>
        <v>#REF!</v>
      </c>
      <c r="K339" s="26" t="e">
        <f t="shared" si="167"/>
        <v>#REF!</v>
      </c>
      <c r="L339" s="28" t="e">
        <f>IF(Form!#REF!="","",Form!#REF!)</f>
        <v>#REF!</v>
      </c>
      <c r="M339" s="27" t="e">
        <f>VLOOKUP(B339,Table5[],9,FALSE)</f>
        <v>#REF!</v>
      </c>
      <c r="N339" s="26" t="e">
        <f t="shared" si="168"/>
        <v>#REF!</v>
      </c>
      <c r="O339" s="27" t="e">
        <f>VLOOKUP(B339,Table5[],10,FALSE)</f>
        <v>#REF!</v>
      </c>
      <c r="P339" s="27" t="e">
        <f>IF(L339="",NA(),M339+Form!$B$9*O339/1.128)</f>
        <v>#REF!</v>
      </c>
      <c r="Q339" s="27" t="e">
        <f>IF(L339="",NA(),M339-Form!$B$9*O339/1.128)</f>
        <v>#REF!</v>
      </c>
      <c r="R339" s="27" t="e">
        <f t="shared" si="169"/>
        <v>#REF!</v>
      </c>
      <c r="S339" s="26" t="e">
        <f t="shared" si="170"/>
        <v>#REF!</v>
      </c>
      <c r="T339" s="26" t="e">
        <f t="shared" si="171"/>
        <v>#REF!</v>
      </c>
      <c r="U339" s="28" t="e">
        <f>IF(Form!#REF!="","",Form!#REF!)</f>
        <v>#REF!</v>
      </c>
      <c r="V339" s="27" t="e">
        <f>VLOOKUP(B339,Table5[],14,FALSE)</f>
        <v>#REF!</v>
      </c>
      <c r="W339" s="26" t="e">
        <f t="shared" si="172"/>
        <v>#REF!</v>
      </c>
      <c r="X339" s="27" t="e">
        <f>VLOOKUP(B339,Table5[],15,FALSE)</f>
        <v>#REF!</v>
      </c>
      <c r="Y339" s="27" t="e">
        <f>IF(U339="",NA(),V339+Form!$B$9*X339/1.128)</f>
        <v>#REF!</v>
      </c>
      <c r="Z339" s="27" t="e">
        <f>IF(U339="",NA(),V339-Form!$B$9*X339/1.128)</f>
        <v>#REF!</v>
      </c>
      <c r="AA339" s="27" t="e">
        <f t="shared" si="173"/>
        <v>#REF!</v>
      </c>
      <c r="AB339" s="26" t="e">
        <f t="shared" si="174"/>
        <v>#REF!</v>
      </c>
      <c r="AC339" s="26" t="e">
        <f t="shared" si="175"/>
        <v>#REF!</v>
      </c>
      <c r="AD339" s="28" t="e">
        <f>IF(Form!#REF!="","",Form!#REF!)</f>
        <v>#REF!</v>
      </c>
      <c r="AE339" s="27" t="e">
        <f>VLOOKUP(B339,Table5[],19,FALSE)</f>
        <v>#REF!</v>
      </c>
      <c r="AF339" s="26" t="e">
        <f t="shared" si="176"/>
        <v>#REF!</v>
      </c>
      <c r="AG339" s="27" t="e">
        <f>VLOOKUP(B339,Table5[],20,FALSE)</f>
        <v>#REF!</v>
      </c>
      <c r="AH339" s="27" t="e">
        <f>IF(AD339="",NA(),AE339+Form!$B$9*AG339/1.128)</f>
        <v>#REF!</v>
      </c>
      <c r="AI339" s="27" t="e">
        <f>IF(AD339="",NA(),AE339-Form!$B$9*AG339/1.128)</f>
        <v>#REF!</v>
      </c>
      <c r="AJ339" s="27" t="e">
        <f t="shared" si="177"/>
        <v>#REF!</v>
      </c>
      <c r="AK339" s="26" t="e">
        <f t="shared" si="178"/>
        <v>#REF!</v>
      </c>
      <c r="AL339" s="26" t="e">
        <f t="shared" si="179"/>
        <v>#REF!</v>
      </c>
      <c r="AM339" s="28" t="e">
        <f>IF(Form!#REF!="","",Form!#REF!)</f>
        <v>#REF!</v>
      </c>
      <c r="AN339" s="27" t="e">
        <f>VLOOKUP(B339,Table5[],24,FALSE)</f>
        <v>#REF!</v>
      </c>
      <c r="AO339" s="26" t="e">
        <f t="shared" si="180"/>
        <v>#REF!</v>
      </c>
      <c r="AP339" s="27" t="e">
        <f>VLOOKUP(B339,Table5[],25,FALSE)</f>
        <v>#REF!</v>
      </c>
      <c r="AQ339" s="27" t="e">
        <f>IF(AM339="",NA(),AN339+Form!$B$9*AP339/1.128)</f>
        <v>#REF!</v>
      </c>
      <c r="AR339" s="27" t="e">
        <f>IF(AM339="",NA(),AN339-Form!$B$9*AP339/1.128)</f>
        <v>#REF!</v>
      </c>
      <c r="AS339" s="27" t="e">
        <f t="shared" si="181"/>
        <v>#REF!</v>
      </c>
      <c r="AT339" s="26" t="e">
        <f t="shared" si="182"/>
        <v>#REF!</v>
      </c>
      <c r="AU339" s="27" t="e">
        <f>VLOOKUP(B339,Table5[],2,FALSE)</f>
        <v>#REF!</v>
      </c>
      <c r="AV339" s="27" t="e">
        <f>VLOOKUP(B339,Table5[],3,FALSE)</f>
        <v>#REF!</v>
      </c>
      <c r="AW339" s="29" t="e">
        <f>IF(Form!#REF!="","",Form!#REF!)</f>
        <v>#REF!</v>
      </c>
    </row>
    <row r="340" spans="1:49">
      <c r="A340" s="26" t="e">
        <f>IF(Form!#REF!="","",Form!#REF!)</f>
        <v>#REF!</v>
      </c>
      <c r="B340" s="26" t="e">
        <f>IF(Form!#REF!="","",Form!#REF!)</f>
        <v>#REF!</v>
      </c>
      <c r="C340" s="26" t="e">
        <f>IF(Form!#REF!="","",Form!#REF!)</f>
        <v>#REF!</v>
      </c>
      <c r="D340" s="27" t="e">
        <f>VLOOKUP(B340,Table5[],4,FALSE)</f>
        <v>#REF!</v>
      </c>
      <c r="E340" s="26" t="e">
        <f t="shared" si="164"/>
        <v>#REF!</v>
      </c>
      <c r="F340" s="27" t="e">
        <f>VLOOKUP(B340,Table5[],5,FALSE)</f>
        <v>#REF!</v>
      </c>
      <c r="G340" s="27" t="e">
        <f>IF(C340="",NA(),D340+Form!$B$9*F340/1.128)</f>
        <v>#REF!</v>
      </c>
      <c r="H340" s="27" t="e">
        <f>IF(C340="",NA(),D340-Form!$B$9*F340/1.128)</f>
        <v>#REF!</v>
      </c>
      <c r="I340" s="27" t="e">
        <f t="shared" si="165"/>
        <v>#REF!</v>
      </c>
      <c r="J340" s="26" t="e">
        <f t="shared" si="166"/>
        <v>#REF!</v>
      </c>
      <c r="K340" s="26" t="e">
        <f t="shared" si="167"/>
        <v>#REF!</v>
      </c>
      <c r="L340" s="28" t="e">
        <f>IF(Form!#REF!="","",Form!#REF!)</f>
        <v>#REF!</v>
      </c>
      <c r="M340" s="27" t="e">
        <f>VLOOKUP(B340,Table5[],9,FALSE)</f>
        <v>#REF!</v>
      </c>
      <c r="N340" s="26" t="e">
        <f t="shared" si="168"/>
        <v>#REF!</v>
      </c>
      <c r="O340" s="27" t="e">
        <f>VLOOKUP(B340,Table5[],10,FALSE)</f>
        <v>#REF!</v>
      </c>
      <c r="P340" s="27" t="e">
        <f>IF(L340="",NA(),M340+Form!$B$9*O340/1.128)</f>
        <v>#REF!</v>
      </c>
      <c r="Q340" s="27" t="e">
        <f>IF(L340="",NA(),M340-Form!$B$9*O340/1.128)</f>
        <v>#REF!</v>
      </c>
      <c r="R340" s="27" t="e">
        <f t="shared" si="169"/>
        <v>#REF!</v>
      </c>
      <c r="S340" s="26" t="e">
        <f t="shared" si="170"/>
        <v>#REF!</v>
      </c>
      <c r="T340" s="26" t="e">
        <f t="shared" si="171"/>
        <v>#REF!</v>
      </c>
      <c r="U340" s="28" t="e">
        <f>IF(Form!#REF!="","",Form!#REF!)</f>
        <v>#REF!</v>
      </c>
      <c r="V340" s="27" t="e">
        <f>VLOOKUP(B340,Table5[],14,FALSE)</f>
        <v>#REF!</v>
      </c>
      <c r="W340" s="26" t="e">
        <f t="shared" si="172"/>
        <v>#REF!</v>
      </c>
      <c r="X340" s="27" t="e">
        <f>VLOOKUP(B340,Table5[],15,FALSE)</f>
        <v>#REF!</v>
      </c>
      <c r="Y340" s="27" t="e">
        <f>IF(U340="",NA(),V340+Form!$B$9*X340/1.128)</f>
        <v>#REF!</v>
      </c>
      <c r="Z340" s="27" t="e">
        <f>IF(U340="",NA(),V340-Form!$B$9*X340/1.128)</f>
        <v>#REF!</v>
      </c>
      <c r="AA340" s="27" t="e">
        <f t="shared" si="173"/>
        <v>#REF!</v>
      </c>
      <c r="AB340" s="26" t="e">
        <f t="shared" si="174"/>
        <v>#REF!</v>
      </c>
      <c r="AC340" s="26" t="e">
        <f t="shared" si="175"/>
        <v>#REF!</v>
      </c>
      <c r="AD340" s="28" t="e">
        <f>IF(Form!#REF!="","",Form!#REF!)</f>
        <v>#REF!</v>
      </c>
      <c r="AE340" s="27" t="e">
        <f>VLOOKUP(B340,Table5[],19,FALSE)</f>
        <v>#REF!</v>
      </c>
      <c r="AF340" s="26" t="e">
        <f t="shared" si="176"/>
        <v>#REF!</v>
      </c>
      <c r="AG340" s="27" t="e">
        <f>VLOOKUP(B340,Table5[],20,FALSE)</f>
        <v>#REF!</v>
      </c>
      <c r="AH340" s="27" t="e">
        <f>IF(AD340="",NA(),AE340+Form!$B$9*AG340/1.128)</f>
        <v>#REF!</v>
      </c>
      <c r="AI340" s="27" t="e">
        <f>IF(AD340="",NA(),AE340-Form!$B$9*AG340/1.128)</f>
        <v>#REF!</v>
      </c>
      <c r="AJ340" s="27" t="e">
        <f t="shared" si="177"/>
        <v>#REF!</v>
      </c>
      <c r="AK340" s="26" t="e">
        <f t="shared" si="178"/>
        <v>#REF!</v>
      </c>
      <c r="AL340" s="26" t="e">
        <f t="shared" si="179"/>
        <v>#REF!</v>
      </c>
      <c r="AM340" s="28" t="e">
        <f>IF(Form!#REF!="","",Form!#REF!)</f>
        <v>#REF!</v>
      </c>
      <c r="AN340" s="27" t="e">
        <f>VLOOKUP(B340,Table5[],24,FALSE)</f>
        <v>#REF!</v>
      </c>
      <c r="AO340" s="26" t="e">
        <f t="shared" si="180"/>
        <v>#REF!</v>
      </c>
      <c r="AP340" s="27" t="e">
        <f>VLOOKUP(B340,Table5[],25,FALSE)</f>
        <v>#REF!</v>
      </c>
      <c r="AQ340" s="27" t="e">
        <f>IF(AM340="",NA(),AN340+Form!$B$9*AP340/1.128)</f>
        <v>#REF!</v>
      </c>
      <c r="AR340" s="27" t="e">
        <f>IF(AM340="",NA(),AN340-Form!$B$9*AP340/1.128)</f>
        <v>#REF!</v>
      </c>
      <c r="AS340" s="27" t="e">
        <f t="shared" si="181"/>
        <v>#REF!</v>
      </c>
      <c r="AT340" s="26" t="e">
        <f t="shared" si="182"/>
        <v>#REF!</v>
      </c>
      <c r="AU340" s="27" t="e">
        <f>VLOOKUP(B340,Table5[],2,FALSE)</f>
        <v>#REF!</v>
      </c>
      <c r="AV340" s="27" t="e">
        <f>VLOOKUP(B340,Table5[],3,FALSE)</f>
        <v>#REF!</v>
      </c>
      <c r="AW340" s="29" t="e">
        <f>IF(Form!#REF!="","",Form!#REF!)</f>
        <v>#REF!</v>
      </c>
    </row>
    <row r="341" spans="1:49">
      <c r="A341" s="26" t="e">
        <f>IF(Form!#REF!="","",Form!#REF!)</f>
        <v>#REF!</v>
      </c>
      <c r="B341" s="26" t="e">
        <f>IF(Form!#REF!="","",Form!#REF!)</f>
        <v>#REF!</v>
      </c>
      <c r="C341" s="26" t="e">
        <f>IF(Form!#REF!="","",Form!#REF!)</f>
        <v>#REF!</v>
      </c>
      <c r="D341" s="27" t="e">
        <f>VLOOKUP(B341,Table5[],4,FALSE)</f>
        <v>#REF!</v>
      </c>
      <c r="E341" s="26" t="e">
        <f t="shared" si="164"/>
        <v>#REF!</v>
      </c>
      <c r="F341" s="27" t="e">
        <f>VLOOKUP(B341,Table5[],5,FALSE)</f>
        <v>#REF!</v>
      </c>
      <c r="G341" s="27" t="e">
        <f>IF(C341="",NA(),D341+Form!$B$9*F341/1.128)</f>
        <v>#REF!</v>
      </c>
      <c r="H341" s="27" t="e">
        <f>IF(C341="",NA(),D341-Form!$B$9*F341/1.128)</f>
        <v>#REF!</v>
      </c>
      <c r="I341" s="27" t="e">
        <f t="shared" si="165"/>
        <v>#REF!</v>
      </c>
      <c r="J341" s="26" t="e">
        <f t="shared" si="166"/>
        <v>#REF!</v>
      </c>
      <c r="K341" s="26" t="e">
        <f t="shared" si="167"/>
        <v>#REF!</v>
      </c>
      <c r="L341" s="28" t="e">
        <f>IF(Form!#REF!="","",Form!#REF!)</f>
        <v>#REF!</v>
      </c>
      <c r="M341" s="27" t="e">
        <f>VLOOKUP(B341,Table5[],9,FALSE)</f>
        <v>#REF!</v>
      </c>
      <c r="N341" s="26" t="e">
        <f t="shared" si="168"/>
        <v>#REF!</v>
      </c>
      <c r="O341" s="27" t="e">
        <f>VLOOKUP(B341,Table5[],10,FALSE)</f>
        <v>#REF!</v>
      </c>
      <c r="P341" s="27" t="e">
        <f>IF(L341="",NA(),M341+Form!$B$9*O341/1.128)</f>
        <v>#REF!</v>
      </c>
      <c r="Q341" s="27" t="e">
        <f>IF(L341="",NA(),M341-Form!$B$9*O341/1.128)</f>
        <v>#REF!</v>
      </c>
      <c r="R341" s="27" t="e">
        <f t="shared" si="169"/>
        <v>#REF!</v>
      </c>
      <c r="S341" s="26" t="e">
        <f t="shared" si="170"/>
        <v>#REF!</v>
      </c>
      <c r="T341" s="26" t="e">
        <f t="shared" si="171"/>
        <v>#REF!</v>
      </c>
      <c r="U341" s="28" t="e">
        <f>IF(Form!#REF!="","",Form!#REF!)</f>
        <v>#REF!</v>
      </c>
      <c r="V341" s="27" t="e">
        <f>VLOOKUP(B341,Table5[],14,FALSE)</f>
        <v>#REF!</v>
      </c>
      <c r="W341" s="26" t="e">
        <f t="shared" si="172"/>
        <v>#REF!</v>
      </c>
      <c r="X341" s="27" t="e">
        <f>VLOOKUP(B341,Table5[],15,FALSE)</f>
        <v>#REF!</v>
      </c>
      <c r="Y341" s="27" t="e">
        <f>IF(U341="",NA(),V341+Form!$B$9*X341/1.128)</f>
        <v>#REF!</v>
      </c>
      <c r="Z341" s="27" t="e">
        <f>IF(U341="",NA(),V341-Form!$B$9*X341/1.128)</f>
        <v>#REF!</v>
      </c>
      <c r="AA341" s="27" t="e">
        <f t="shared" si="173"/>
        <v>#REF!</v>
      </c>
      <c r="AB341" s="26" t="e">
        <f t="shared" si="174"/>
        <v>#REF!</v>
      </c>
      <c r="AC341" s="26" t="e">
        <f t="shared" si="175"/>
        <v>#REF!</v>
      </c>
      <c r="AD341" s="28" t="e">
        <f>IF(Form!#REF!="","",Form!#REF!)</f>
        <v>#REF!</v>
      </c>
      <c r="AE341" s="27" t="e">
        <f>VLOOKUP(B341,Table5[],19,FALSE)</f>
        <v>#REF!</v>
      </c>
      <c r="AF341" s="26" t="e">
        <f t="shared" si="176"/>
        <v>#REF!</v>
      </c>
      <c r="AG341" s="27" t="e">
        <f>VLOOKUP(B341,Table5[],20,FALSE)</f>
        <v>#REF!</v>
      </c>
      <c r="AH341" s="27" t="e">
        <f>IF(AD341="",NA(),AE341+Form!$B$9*AG341/1.128)</f>
        <v>#REF!</v>
      </c>
      <c r="AI341" s="27" t="e">
        <f>IF(AD341="",NA(),AE341-Form!$B$9*AG341/1.128)</f>
        <v>#REF!</v>
      </c>
      <c r="AJ341" s="27" t="e">
        <f t="shared" si="177"/>
        <v>#REF!</v>
      </c>
      <c r="AK341" s="26" t="e">
        <f t="shared" si="178"/>
        <v>#REF!</v>
      </c>
      <c r="AL341" s="26" t="e">
        <f t="shared" si="179"/>
        <v>#REF!</v>
      </c>
      <c r="AM341" s="28" t="e">
        <f>IF(Form!#REF!="","",Form!#REF!)</f>
        <v>#REF!</v>
      </c>
      <c r="AN341" s="27" t="e">
        <f>VLOOKUP(B341,Table5[],24,FALSE)</f>
        <v>#REF!</v>
      </c>
      <c r="AO341" s="26" t="e">
        <f t="shared" si="180"/>
        <v>#REF!</v>
      </c>
      <c r="AP341" s="27" t="e">
        <f>VLOOKUP(B341,Table5[],25,FALSE)</f>
        <v>#REF!</v>
      </c>
      <c r="AQ341" s="27" t="e">
        <f>IF(AM341="",NA(),AN341+Form!$B$9*AP341/1.128)</f>
        <v>#REF!</v>
      </c>
      <c r="AR341" s="27" t="e">
        <f>IF(AM341="",NA(),AN341-Form!$B$9*AP341/1.128)</f>
        <v>#REF!</v>
      </c>
      <c r="AS341" s="27" t="e">
        <f t="shared" si="181"/>
        <v>#REF!</v>
      </c>
      <c r="AT341" s="26" t="e">
        <f t="shared" si="182"/>
        <v>#REF!</v>
      </c>
      <c r="AU341" s="27" t="e">
        <f>VLOOKUP(B341,Table5[],2,FALSE)</f>
        <v>#REF!</v>
      </c>
      <c r="AV341" s="27" t="e">
        <f>VLOOKUP(B341,Table5[],3,FALSE)</f>
        <v>#REF!</v>
      </c>
      <c r="AW341" s="29" t="e">
        <f>IF(Form!#REF!="","",Form!#REF!)</f>
        <v>#REF!</v>
      </c>
    </row>
    <row r="342" spans="1:49">
      <c r="A342" s="26" t="e">
        <f>IF(Form!#REF!="","",Form!#REF!)</f>
        <v>#REF!</v>
      </c>
      <c r="B342" s="26" t="e">
        <f>IF(Form!#REF!="","",Form!#REF!)</f>
        <v>#REF!</v>
      </c>
      <c r="C342" s="26" t="e">
        <f>IF(Form!#REF!="","",Form!#REF!)</f>
        <v>#REF!</v>
      </c>
      <c r="D342" s="27" t="e">
        <f>VLOOKUP(B342,Table5[],4,FALSE)</f>
        <v>#REF!</v>
      </c>
      <c r="E342" s="26" t="e">
        <f t="shared" si="164"/>
        <v>#REF!</v>
      </c>
      <c r="F342" s="27" t="e">
        <f>VLOOKUP(B342,Table5[],5,FALSE)</f>
        <v>#REF!</v>
      </c>
      <c r="G342" s="27" t="e">
        <f>IF(C342="",NA(),D342+Form!$B$9*F342/1.128)</f>
        <v>#REF!</v>
      </c>
      <c r="H342" s="27" t="e">
        <f>IF(C342="",NA(),D342-Form!$B$9*F342/1.128)</f>
        <v>#REF!</v>
      </c>
      <c r="I342" s="27" t="e">
        <f t="shared" si="165"/>
        <v>#REF!</v>
      </c>
      <c r="J342" s="26" t="e">
        <f t="shared" si="166"/>
        <v>#REF!</v>
      </c>
      <c r="K342" s="26" t="e">
        <f t="shared" si="167"/>
        <v>#REF!</v>
      </c>
      <c r="L342" s="28" t="e">
        <f>IF(Form!#REF!="","",Form!#REF!)</f>
        <v>#REF!</v>
      </c>
      <c r="M342" s="27" t="e">
        <f>VLOOKUP(B342,Table5[],9,FALSE)</f>
        <v>#REF!</v>
      </c>
      <c r="N342" s="26" t="e">
        <f t="shared" si="168"/>
        <v>#REF!</v>
      </c>
      <c r="O342" s="27" t="e">
        <f>VLOOKUP(B342,Table5[],10,FALSE)</f>
        <v>#REF!</v>
      </c>
      <c r="P342" s="27" t="e">
        <f>IF(L342="",NA(),M342+Form!$B$9*O342/1.128)</f>
        <v>#REF!</v>
      </c>
      <c r="Q342" s="27" t="e">
        <f>IF(L342="",NA(),M342-Form!$B$9*O342/1.128)</f>
        <v>#REF!</v>
      </c>
      <c r="R342" s="27" t="e">
        <f t="shared" si="169"/>
        <v>#REF!</v>
      </c>
      <c r="S342" s="26" t="e">
        <f t="shared" si="170"/>
        <v>#REF!</v>
      </c>
      <c r="T342" s="26" t="e">
        <f t="shared" si="171"/>
        <v>#REF!</v>
      </c>
      <c r="U342" s="28" t="e">
        <f>IF(Form!#REF!="","",Form!#REF!)</f>
        <v>#REF!</v>
      </c>
      <c r="V342" s="27" t="e">
        <f>VLOOKUP(B342,Table5[],14,FALSE)</f>
        <v>#REF!</v>
      </c>
      <c r="W342" s="26" t="e">
        <f t="shared" si="172"/>
        <v>#REF!</v>
      </c>
      <c r="X342" s="27" t="e">
        <f>VLOOKUP(B342,Table5[],15,FALSE)</f>
        <v>#REF!</v>
      </c>
      <c r="Y342" s="27" t="e">
        <f>IF(U342="",NA(),V342+Form!$B$9*X342/1.128)</f>
        <v>#REF!</v>
      </c>
      <c r="Z342" s="27" t="e">
        <f>IF(U342="",NA(),V342-Form!$B$9*X342/1.128)</f>
        <v>#REF!</v>
      </c>
      <c r="AA342" s="27" t="e">
        <f t="shared" si="173"/>
        <v>#REF!</v>
      </c>
      <c r="AB342" s="26" t="e">
        <f t="shared" si="174"/>
        <v>#REF!</v>
      </c>
      <c r="AC342" s="26" t="e">
        <f t="shared" si="175"/>
        <v>#REF!</v>
      </c>
      <c r="AD342" s="28" t="e">
        <f>IF(Form!#REF!="","",Form!#REF!)</f>
        <v>#REF!</v>
      </c>
      <c r="AE342" s="27" t="e">
        <f>VLOOKUP(B342,Table5[],19,FALSE)</f>
        <v>#REF!</v>
      </c>
      <c r="AF342" s="26" t="e">
        <f t="shared" si="176"/>
        <v>#REF!</v>
      </c>
      <c r="AG342" s="27" t="e">
        <f>VLOOKUP(B342,Table5[],20,FALSE)</f>
        <v>#REF!</v>
      </c>
      <c r="AH342" s="27" t="e">
        <f>IF(AD342="",NA(),AE342+Form!$B$9*AG342/1.128)</f>
        <v>#REF!</v>
      </c>
      <c r="AI342" s="27" t="e">
        <f>IF(AD342="",NA(),AE342-Form!$B$9*AG342/1.128)</f>
        <v>#REF!</v>
      </c>
      <c r="AJ342" s="27" t="e">
        <f t="shared" si="177"/>
        <v>#REF!</v>
      </c>
      <c r="AK342" s="26" t="e">
        <f t="shared" si="178"/>
        <v>#REF!</v>
      </c>
      <c r="AL342" s="26" t="e">
        <f t="shared" si="179"/>
        <v>#REF!</v>
      </c>
      <c r="AM342" s="28" t="e">
        <f>IF(Form!#REF!="","",Form!#REF!)</f>
        <v>#REF!</v>
      </c>
      <c r="AN342" s="27" t="e">
        <f>VLOOKUP(B342,Table5[],24,FALSE)</f>
        <v>#REF!</v>
      </c>
      <c r="AO342" s="26" t="e">
        <f t="shared" si="180"/>
        <v>#REF!</v>
      </c>
      <c r="AP342" s="27" t="e">
        <f>VLOOKUP(B342,Table5[],25,FALSE)</f>
        <v>#REF!</v>
      </c>
      <c r="AQ342" s="27" t="e">
        <f>IF(AM342="",NA(),AN342+Form!$B$9*AP342/1.128)</f>
        <v>#REF!</v>
      </c>
      <c r="AR342" s="27" t="e">
        <f>IF(AM342="",NA(),AN342-Form!$B$9*AP342/1.128)</f>
        <v>#REF!</v>
      </c>
      <c r="AS342" s="27" t="e">
        <f t="shared" si="181"/>
        <v>#REF!</v>
      </c>
      <c r="AT342" s="26" t="e">
        <f t="shared" si="182"/>
        <v>#REF!</v>
      </c>
      <c r="AU342" s="27" t="e">
        <f>VLOOKUP(B342,Table5[],2,FALSE)</f>
        <v>#REF!</v>
      </c>
      <c r="AV342" s="27" t="e">
        <f>VLOOKUP(B342,Table5[],3,FALSE)</f>
        <v>#REF!</v>
      </c>
      <c r="AW342" s="29" t="e">
        <f>IF(Form!#REF!="","",Form!#REF!)</f>
        <v>#REF!</v>
      </c>
    </row>
    <row r="343" spans="1:49">
      <c r="A343" s="26" t="e">
        <f>IF(Form!#REF!="","",Form!#REF!)</f>
        <v>#REF!</v>
      </c>
      <c r="B343" s="26" t="e">
        <f>IF(Form!#REF!="","",Form!#REF!)</f>
        <v>#REF!</v>
      </c>
      <c r="C343" s="26" t="e">
        <f>IF(Form!#REF!="","",Form!#REF!)</f>
        <v>#REF!</v>
      </c>
      <c r="D343" s="27" t="e">
        <f>VLOOKUP(B343,Table5[],4,FALSE)</f>
        <v>#REF!</v>
      </c>
      <c r="E343" s="26" t="e">
        <f t="shared" si="164"/>
        <v>#REF!</v>
      </c>
      <c r="F343" s="27" t="e">
        <f>VLOOKUP(B343,Table5[],5,FALSE)</f>
        <v>#REF!</v>
      </c>
      <c r="G343" s="27" t="e">
        <f>IF(C343="",NA(),D343+Form!$B$9*F343/1.128)</f>
        <v>#REF!</v>
      </c>
      <c r="H343" s="27" t="e">
        <f>IF(C343="",NA(),D343-Form!$B$9*F343/1.128)</f>
        <v>#REF!</v>
      </c>
      <c r="I343" s="27" t="e">
        <f t="shared" si="165"/>
        <v>#REF!</v>
      </c>
      <c r="J343" s="26" t="e">
        <f t="shared" si="166"/>
        <v>#REF!</v>
      </c>
      <c r="K343" s="26" t="e">
        <f t="shared" si="167"/>
        <v>#REF!</v>
      </c>
      <c r="L343" s="28" t="e">
        <f>IF(Form!#REF!="","",Form!#REF!)</f>
        <v>#REF!</v>
      </c>
      <c r="M343" s="27" t="e">
        <f>VLOOKUP(B343,Table5[],9,FALSE)</f>
        <v>#REF!</v>
      </c>
      <c r="N343" s="26" t="e">
        <f t="shared" si="168"/>
        <v>#REF!</v>
      </c>
      <c r="O343" s="27" t="e">
        <f>VLOOKUP(B343,Table5[],10,FALSE)</f>
        <v>#REF!</v>
      </c>
      <c r="P343" s="27" t="e">
        <f>IF(L343="",NA(),M343+Form!$B$9*O343/1.128)</f>
        <v>#REF!</v>
      </c>
      <c r="Q343" s="27" t="e">
        <f>IF(L343="",NA(),M343-Form!$B$9*O343/1.128)</f>
        <v>#REF!</v>
      </c>
      <c r="R343" s="27" t="e">
        <f t="shared" si="169"/>
        <v>#REF!</v>
      </c>
      <c r="S343" s="26" t="e">
        <f t="shared" si="170"/>
        <v>#REF!</v>
      </c>
      <c r="T343" s="26" t="e">
        <f t="shared" si="171"/>
        <v>#REF!</v>
      </c>
      <c r="U343" s="28" t="e">
        <f>IF(Form!#REF!="","",Form!#REF!)</f>
        <v>#REF!</v>
      </c>
      <c r="V343" s="27" t="e">
        <f>VLOOKUP(B343,Table5[],14,FALSE)</f>
        <v>#REF!</v>
      </c>
      <c r="W343" s="26" t="e">
        <f t="shared" si="172"/>
        <v>#REF!</v>
      </c>
      <c r="X343" s="27" t="e">
        <f>VLOOKUP(B343,Table5[],15,FALSE)</f>
        <v>#REF!</v>
      </c>
      <c r="Y343" s="27" t="e">
        <f>IF(U343="",NA(),V343+Form!$B$9*X343/1.128)</f>
        <v>#REF!</v>
      </c>
      <c r="Z343" s="27" t="e">
        <f>IF(U343="",NA(),V343-Form!$B$9*X343/1.128)</f>
        <v>#REF!</v>
      </c>
      <c r="AA343" s="27" t="e">
        <f t="shared" si="173"/>
        <v>#REF!</v>
      </c>
      <c r="AB343" s="26" t="e">
        <f t="shared" si="174"/>
        <v>#REF!</v>
      </c>
      <c r="AC343" s="26" t="e">
        <f t="shared" si="175"/>
        <v>#REF!</v>
      </c>
      <c r="AD343" s="28" t="e">
        <f>IF(Form!#REF!="","",Form!#REF!)</f>
        <v>#REF!</v>
      </c>
      <c r="AE343" s="27" t="e">
        <f>VLOOKUP(B343,Table5[],19,FALSE)</f>
        <v>#REF!</v>
      </c>
      <c r="AF343" s="26" t="e">
        <f t="shared" si="176"/>
        <v>#REF!</v>
      </c>
      <c r="AG343" s="27" t="e">
        <f>VLOOKUP(B343,Table5[],20,FALSE)</f>
        <v>#REF!</v>
      </c>
      <c r="AH343" s="27" t="e">
        <f>IF(AD343="",NA(),AE343+Form!$B$9*AG343/1.128)</f>
        <v>#REF!</v>
      </c>
      <c r="AI343" s="27" t="e">
        <f>IF(AD343="",NA(),AE343-Form!$B$9*AG343/1.128)</f>
        <v>#REF!</v>
      </c>
      <c r="AJ343" s="27" t="e">
        <f t="shared" si="177"/>
        <v>#REF!</v>
      </c>
      <c r="AK343" s="26" t="e">
        <f t="shared" si="178"/>
        <v>#REF!</v>
      </c>
      <c r="AL343" s="26" t="e">
        <f t="shared" si="179"/>
        <v>#REF!</v>
      </c>
      <c r="AM343" s="28" t="e">
        <f>IF(Form!#REF!="","",Form!#REF!)</f>
        <v>#REF!</v>
      </c>
      <c r="AN343" s="27" t="e">
        <f>VLOOKUP(B343,Table5[],24,FALSE)</f>
        <v>#REF!</v>
      </c>
      <c r="AO343" s="26" t="e">
        <f t="shared" si="180"/>
        <v>#REF!</v>
      </c>
      <c r="AP343" s="27" t="e">
        <f>VLOOKUP(B343,Table5[],25,FALSE)</f>
        <v>#REF!</v>
      </c>
      <c r="AQ343" s="27" t="e">
        <f>IF(AM343="",NA(),AN343+Form!$B$9*AP343/1.128)</f>
        <v>#REF!</v>
      </c>
      <c r="AR343" s="27" t="e">
        <f>IF(AM343="",NA(),AN343-Form!$B$9*AP343/1.128)</f>
        <v>#REF!</v>
      </c>
      <c r="AS343" s="27" t="e">
        <f t="shared" si="181"/>
        <v>#REF!</v>
      </c>
      <c r="AT343" s="26" t="e">
        <f t="shared" si="182"/>
        <v>#REF!</v>
      </c>
      <c r="AU343" s="27" t="e">
        <f>VLOOKUP(B343,Table5[],2,FALSE)</f>
        <v>#REF!</v>
      </c>
      <c r="AV343" s="27" t="e">
        <f>VLOOKUP(B343,Table5[],3,FALSE)</f>
        <v>#REF!</v>
      </c>
      <c r="AW343" s="29" t="e">
        <f>IF(Form!#REF!="","",Form!#REF!)</f>
        <v>#REF!</v>
      </c>
    </row>
    <row r="344" spans="1:49">
      <c r="A344" s="26" t="e">
        <f>IF(Form!#REF!="","",Form!#REF!)</f>
        <v>#REF!</v>
      </c>
      <c r="B344" s="26" t="e">
        <f>IF(Form!#REF!="","",Form!#REF!)</f>
        <v>#REF!</v>
      </c>
      <c r="C344" s="26" t="e">
        <f>IF(Form!#REF!="","",Form!#REF!)</f>
        <v>#REF!</v>
      </c>
      <c r="D344" s="27" t="e">
        <f>VLOOKUP(B344,Table5[],4,FALSE)</f>
        <v>#REF!</v>
      </c>
      <c r="E344" s="26" t="e">
        <f t="shared" si="164"/>
        <v>#REF!</v>
      </c>
      <c r="F344" s="27" t="e">
        <f>VLOOKUP(B344,Table5[],5,FALSE)</f>
        <v>#REF!</v>
      </c>
      <c r="G344" s="27" t="e">
        <f>IF(C344="",NA(),D344+Form!$B$9*F344/1.128)</f>
        <v>#REF!</v>
      </c>
      <c r="H344" s="27" t="e">
        <f>IF(C344="",NA(),D344-Form!$B$9*F344/1.128)</f>
        <v>#REF!</v>
      </c>
      <c r="I344" s="27" t="e">
        <f t="shared" si="165"/>
        <v>#REF!</v>
      </c>
      <c r="J344" s="26" t="e">
        <f t="shared" si="166"/>
        <v>#REF!</v>
      </c>
      <c r="K344" s="26" t="e">
        <f t="shared" si="167"/>
        <v>#REF!</v>
      </c>
      <c r="L344" s="28" t="e">
        <f>IF(Form!#REF!="","",Form!#REF!)</f>
        <v>#REF!</v>
      </c>
      <c r="M344" s="27" t="e">
        <f>VLOOKUP(B344,Table5[],9,FALSE)</f>
        <v>#REF!</v>
      </c>
      <c r="N344" s="26" t="e">
        <f t="shared" si="168"/>
        <v>#REF!</v>
      </c>
      <c r="O344" s="27" t="e">
        <f>VLOOKUP(B344,Table5[],10,FALSE)</f>
        <v>#REF!</v>
      </c>
      <c r="P344" s="27" t="e">
        <f>IF(L344="",NA(),M344+Form!$B$9*O344/1.128)</f>
        <v>#REF!</v>
      </c>
      <c r="Q344" s="27" t="e">
        <f>IF(L344="",NA(),M344-Form!$B$9*O344/1.128)</f>
        <v>#REF!</v>
      </c>
      <c r="R344" s="27" t="e">
        <f t="shared" si="169"/>
        <v>#REF!</v>
      </c>
      <c r="S344" s="26" t="e">
        <f t="shared" si="170"/>
        <v>#REF!</v>
      </c>
      <c r="T344" s="26" t="e">
        <f t="shared" si="171"/>
        <v>#REF!</v>
      </c>
      <c r="U344" s="28" t="e">
        <f>IF(Form!#REF!="","",Form!#REF!)</f>
        <v>#REF!</v>
      </c>
      <c r="V344" s="27" t="e">
        <f>VLOOKUP(B344,Table5[],14,FALSE)</f>
        <v>#REF!</v>
      </c>
      <c r="W344" s="26" t="e">
        <f t="shared" si="172"/>
        <v>#REF!</v>
      </c>
      <c r="X344" s="27" t="e">
        <f>VLOOKUP(B344,Table5[],15,FALSE)</f>
        <v>#REF!</v>
      </c>
      <c r="Y344" s="27" t="e">
        <f>IF(U344="",NA(),V344+Form!$B$9*X344/1.128)</f>
        <v>#REF!</v>
      </c>
      <c r="Z344" s="27" t="e">
        <f>IF(U344="",NA(),V344-Form!$B$9*X344/1.128)</f>
        <v>#REF!</v>
      </c>
      <c r="AA344" s="27" t="e">
        <f t="shared" si="173"/>
        <v>#REF!</v>
      </c>
      <c r="AB344" s="26" t="e">
        <f t="shared" si="174"/>
        <v>#REF!</v>
      </c>
      <c r="AC344" s="26" t="e">
        <f t="shared" si="175"/>
        <v>#REF!</v>
      </c>
      <c r="AD344" s="28" t="e">
        <f>IF(Form!#REF!="","",Form!#REF!)</f>
        <v>#REF!</v>
      </c>
      <c r="AE344" s="27" t="e">
        <f>VLOOKUP(B344,Table5[],19,FALSE)</f>
        <v>#REF!</v>
      </c>
      <c r="AF344" s="26" t="e">
        <f t="shared" si="176"/>
        <v>#REF!</v>
      </c>
      <c r="AG344" s="27" t="e">
        <f>VLOOKUP(B344,Table5[],20,FALSE)</f>
        <v>#REF!</v>
      </c>
      <c r="AH344" s="27" t="e">
        <f>IF(AD344="",NA(),AE344+Form!$B$9*AG344/1.128)</f>
        <v>#REF!</v>
      </c>
      <c r="AI344" s="27" t="e">
        <f>IF(AD344="",NA(),AE344-Form!$B$9*AG344/1.128)</f>
        <v>#REF!</v>
      </c>
      <c r="AJ344" s="27" t="e">
        <f t="shared" si="177"/>
        <v>#REF!</v>
      </c>
      <c r="AK344" s="26" t="e">
        <f t="shared" si="178"/>
        <v>#REF!</v>
      </c>
      <c r="AL344" s="26" t="e">
        <f t="shared" si="179"/>
        <v>#REF!</v>
      </c>
      <c r="AM344" s="28" t="e">
        <f>IF(Form!#REF!="","",Form!#REF!)</f>
        <v>#REF!</v>
      </c>
      <c r="AN344" s="27" t="e">
        <f>VLOOKUP(B344,Table5[],24,FALSE)</f>
        <v>#REF!</v>
      </c>
      <c r="AO344" s="26" t="e">
        <f t="shared" si="180"/>
        <v>#REF!</v>
      </c>
      <c r="AP344" s="27" t="e">
        <f>VLOOKUP(B344,Table5[],25,FALSE)</f>
        <v>#REF!</v>
      </c>
      <c r="AQ344" s="27" t="e">
        <f>IF(AM344="",NA(),AN344+Form!$B$9*AP344/1.128)</f>
        <v>#REF!</v>
      </c>
      <c r="AR344" s="27" t="e">
        <f>IF(AM344="",NA(),AN344-Form!$B$9*AP344/1.128)</f>
        <v>#REF!</v>
      </c>
      <c r="AS344" s="27" t="e">
        <f t="shared" si="181"/>
        <v>#REF!</v>
      </c>
      <c r="AT344" s="26" t="e">
        <f t="shared" si="182"/>
        <v>#REF!</v>
      </c>
      <c r="AU344" s="27" t="e">
        <f>VLOOKUP(B344,Table5[],2,FALSE)</f>
        <v>#REF!</v>
      </c>
      <c r="AV344" s="27" t="e">
        <f>VLOOKUP(B344,Table5[],3,FALSE)</f>
        <v>#REF!</v>
      </c>
      <c r="AW344" s="29" t="e">
        <f>IF(Form!#REF!="","",Form!#REF!)</f>
        <v>#REF!</v>
      </c>
    </row>
    <row r="345" spans="1:49">
      <c r="A345" s="26" t="e">
        <f>IF(Form!#REF!="","",Form!#REF!)</f>
        <v>#REF!</v>
      </c>
      <c r="B345" s="26" t="e">
        <f>IF(Form!#REF!="","",Form!#REF!)</f>
        <v>#REF!</v>
      </c>
      <c r="C345" s="26" t="e">
        <f>IF(Form!#REF!="","",Form!#REF!)</f>
        <v>#REF!</v>
      </c>
      <c r="D345" s="27" t="e">
        <f>VLOOKUP(B345,Table5[],4,FALSE)</f>
        <v>#REF!</v>
      </c>
      <c r="E345" s="26" t="e">
        <f t="shared" si="164"/>
        <v>#REF!</v>
      </c>
      <c r="F345" s="27" t="e">
        <f>VLOOKUP(B345,Table5[],5,FALSE)</f>
        <v>#REF!</v>
      </c>
      <c r="G345" s="27" t="e">
        <f>IF(C345="",NA(),D345+Form!$B$9*F345/1.128)</f>
        <v>#REF!</v>
      </c>
      <c r="H345" s="27" t="e">
        <f>IF(C345="",NA(),D345-Form!$B$9*F345/1.128)</f>
        <v>#REF!</v>
      </c>
      <c r="I345" s="27" t="e">
        <f t="shared" si="165"/>
        <v>#REF!</v>
      </c>
      <c r="J345" s="26" t="e">
        <f t="shared" si="166"/>
        <v>#REF!</v>
      </c>
      <c r="K345" s="26" t="e">
        <f t="shared" si="167"/>
        <v>#REF!</v>
      </c>
      <c r="L345" s="28" t="e">
        <f>IF(Form!#REF!="","",Form!#REF!)</f>
        <v>#REF!</v>
      </c>
      <c r="M345" s="27" t="e">
        <f>VLOOKUP(B345,Table5[],9,FALSE)</f>
        <v>#REF!</v>
      </c>
      <c r="N345" s="26" t="e">
        <f t="shared" si="168"/>
        <v>#REF!</v>
      </c>
      <c r="O345" s="27" t="e">
        <f>VLOOKUP(B345,Table5[],10,FALSE)</f>
        <v>#REF!</v>
      </c>
      <c r="P345" s="27" t="e">
        <f>IF(L345="",NA(),M345+Form!$B$9*O345/1.128)</f>
        <v>#REF!</v>
      </c>
      <c r="Q345" s="27" t="e">
        <f>IF(L345="",NA(),M345-Form!$B$9*O345/1.128)</f>
        <v>#REF!</v>
      </c>
      <c r="R345" s="27" t="e">
        <f t="shared" si="169"/>
        <v>#REF!</v>
      </c>
      <c r="S345" s="26" t="e">
        <f t="shared" si="170"/>
        <v>#REF!</v>
      </c>
      <c r="T345" s="26" t="e">
        <f t="shared" si="171"/>
        <v>#REF!</v>
      </c>
      <c r="U345" s="28" t="e">
        <f>IF(Form!#REF!="","",Form!#REF!)</f>
        <v>#REF!</v>
      </c>
      <c r="V345" s="27" t="e">
        <f>VLOOKUP(B345,Table5[],14,FALSE)</f>
        <v>#REF!</v>
      </c>
      <c r="W345" s="26" t="e">
        <f t="shared" si="172"/>
        <v>#REF!</v>
      </c>
      <c r="X345" s="27" t="e">
        <f>VLOOKUP(B345,Table5[],15,FALSE)</f>
        <v>#REF!</v>
      </c>
      <c r="Y345" s="27" t="e">
        <f>IF(U345="",NA(),V345+Form!$B$9*X345/1.128)</f>
        <v>#REF!</v>
      </c>
      <c r="Z345" s="27" t="e">
        <f>IF(U345="",NA(),V345-Form!$B$9*X345/1.128)</f>
        <v>#REF!</v>
      </c>
      <c r="AA345" s="27" t="e">
        <f t="shared" si="173"/>
        <v>#REF!</v>
      </c>
      <c r="AB345" s="26" t="e">
        <f t="shared" si="174"/>
        <v>#REF!</v>
      </c>
      <c r="AC345" s="26" t="e">
        <f t="shared" si="175"/>
        <v>#REF!</v>
      </c>
      <c r="AD345" s="28" t="e">
        <f>IF(Form!#REF!="","",Form!#REF!)</f>
        <v>#REF!</v>
      </c>
      <c r="AE345" s="27" t="e">
        <f>VLOOKUP(B345,Table5[],19,FALSE)</f>
        <v>#REF!</v>
      </c>
      <c r="AF345" s="26" t="e">
        <f t="shared" si="176"/>
        <v>#REF!</v>
      </c>
      <c r="AG345" s="27" t="e">
        <f>VLOOKUP(B345,Table5[],20,FALSE)</f>
        <v>#REF!</v>
      </c>
      <c r="AH345" s="27" t="e">
        <f>IF(AD345="",NA(),AE345+Form!$B$9*AG345/1.128)</f>
        <v>#REF!</v>
      </c>
      <c r="AI345" s="27" t="e">
        <f>IF(AD345="",NA(),AE345-Form!$B$9*AG345/1.128)</f>
        <v>#REF!</v>
      </c>
      <c r="AJ345" s="27" t="e">
        <f t="shared" si="177"/>
        <v>#REF!</v>
      </c>
      <c r="AK345" s="26" t="e">
        <f t="shared" si="178"/>
        <v>#REF!</v>
      </c>
      <c r="AL345" s="26" t="e">
        <f t="shared" si="179"/>
        <v>#REF!</v>
      </c>
      <c r="AM345" s="28" t="e">
        <f>IF(Form!#REF!="","",Form!#REF!)</f>
        <v>#REF!</v>
      </c>
      <c r="AN345" s="27" t="e">
        <f>VLOOKUP(B345,Table5[],24,FALSE)</f>
        <v>#REF!</v>
      </c>
      <c r="AO345" s="26" t="e">
        <f t="shared" si="180"/>
        <v>#REF!</v>
      </c>
      <c r="AP345" s="27" t="e">
        <f>VLOOKUP(B345,Table5[],25,FALSE)</f>
        <v>#REF!</v>
      </c>
      <c r="AQ345" s="27" t="e">
        <f>IF(AM345="",NA(),AN345+Form!$B$9*AP345/1.128)</f>
        <v>#REF!</v>
      </c>
      <c r="AR345" s="27" t="e">
        <f>IF(AM345="",NA(),AN345-Form!$B$9*AP345/1.128)</f>
        <v>#REF!</v>
      </c>
      <c r="AS345" s="27" t="e">
        <f t="shared" si="181"/>
        <v>#REF!</v>
      </c>
      <c r="AT345" s="26" t="e">
        <f t="shared" si="182"/>
        <v>#REF!</v>
      </c>
      <c r="AU345" s="27" t="e">
        <f>VLOOKUP(B345,Table5[],2,FALSE)</f>
        <v>#REF!</v>
      </c>
      <c r="AV345" s="27" t="e">
        <f>VLOOKUP(B345,Table5[],3,FALSE)</f>
        <v>#REF!</v>
      </c>
      <c r="AW345" s="29" t="e">
        <f>IF(Form!#REF!="","",Form!#REF!)</f>
        <v>#REF!</v>
      </c>
    </row>
    <row r="346" spans="1:49">
      <c r="A346" s="26" t="e">
        <f>IF(Form!#REF!="","",Form!#REF!)</f>
        <v>#REF!</v>
      </c>
      <c r="B346" s="26" t="e">
        <f>IF(Form!#REF!="","",Form!#REF!)</f>
        <v>#REF!</v>
      </c>
      <c r="C346" s="26" t="e">
        <f>IF(Form!#REF!="","",Form!#REF!)</f>
        <v>#REF!</v>
      </c>
      <c r="D346" s="27" t="e">
        <f>VLOOKUP(B346,Table5[],4,FALSE)</f>
        <v>#REF!</v>
      </c>
      <c r="E346" s="26" t="e">
        <f t="shared" si="164"/>
        <v>#REF!</v>
      </c>
      <c r="F346" s="27" t="e">
        <f>VLOOKUP(B346,Table5[],5,FALSE)</f>
        <v>#REF!</v>
      </c>
      <c r="G346" s="27" t="e">
        <f>IF(C346="",NA(),D346+Form!$B$9*F346/1.128)</f>
        <v>#REF!</v>
      </c>
      <c r="H346" s="27" t="e">
        <f>IF(C346="",NA(),D346-Form!$B$9*F346/1.128)</f>
        <v>#REF!</v>
      </c>
      <c r="I346" s="27" t="e">
        <f t="shared" si="165"/>
        <v>#REF!</v>
      </c>
      <c r="J346" s="26" t="e">
        <f t="shared" si="166"/>
        <v>#REF!</v>
      </c>
      <c r="K346" s="26" t="e">
        <f t="shared" si="167"/>
        <v>#REF!</v>
      </c>
      <c r="L346" s="28" t="e">
        <f>IF(Form!#REF!="","",Form!#REF!)</f>
        <v>#REF!</v>
      </c>
      <c r="M346" s="27" t="e">
        <f>VLOOKUP(B346,Table5[],9,FALSE)</f>
        <v>#REF!</v>
      </c>
      <c r="N346" s="26" t="e">
        <f t="shared" si="168"/>
        <v>#REF!</v>
      </c>
      <c r="O346" s="27" t="e">
        <f>VLOOKUP(B346,Table5[],10,FALSE)</f>
        <v>#REF!</v>
      </c>
      <c r="P346" s="27" t="e">
        <f>IF(L346="",NA(),M346+Form!$B$9*O346/1.128)</f>
        <v>#REF!</v>
      </c>
      <c r="Q346" s="27" t="e">
        <f>IF(L346="",NA(),M346-Form!$B$9*O346/1.128)</f>
        <v>#REF!</v>
      </c>
      <c r="R346" s="27" t="e">
        <f t="shared" si="169"/>
        <v>#REF!</v>
      </c>
      <c r="S346" s="26" t="e">
        <f t="shared" si="170"/>
        <v>#REF!</v>
      </c>
      <c r="T346" s="26" t="e">
        <f t="shared" si="171"/>
        <v>#REF!</v>
      </c>
      <c r="U346" s="28" t="e">
        <f>IF(Form!#REF!="","",Form!#REF!)</f>
        <v>#REF!</v>
      </c>
      <c r="V346" s="27" t="e">
        <f>VLOOKUP(B346,Table5[],14,FALSE)</f>
        <v>#REF!</v>
      </c>
      <c r="W346" s="26" t="e">
        <f t="shared" si="172"/>
        <v>#REF!</v>
      </c>
      <c r="X346" s="27" t="e">
        <f>VLOOKUP(B346,Table5[],15,FALSE)</f>
        <v>#REF!</v>
      </c>
      <c r="Y346" s="27" t="e">
        <f>IF(U346="",NA(),V346+Form!$B$9*X346/1.128)</f>
        <v>#REF!</v>
      </c>
      <c r="Z346" s="27" t="e">
        <f>IF(U346="",NA(),V346-Form!$B$9*X346/1.128)</f>
        <v>#REF!</v>
      </c>
      <c r="AA346" s="27" t="e">
        <f t="shared" si="173"/>
        <v>#REF!</v>
      </c>
      <c r="AB346" s="26" t="e">
        <f t="shared" si="174"/>
        <v>#REF!</v>
      </c>
      <c r="AC346" s="26" t="e">
        <f t="shared" si="175"/>
        <v>#REF!</v>
      </c>
      <c r="AD346" s="28" t="e">
        <f>IF(Form!#REF!="","",Form!#REF!)</f>
        <v>#REF!</v>
      </c>
      <c r="AE346" s="27" t="e">
        <f>VLOOKUP(B346,Table5[],19,FALSE)</f>
        <v>#REF!</v>
      </c>
      <c r="AF346" s="26" t="e">
        <f t="shared" si="176"/>
        <v>#REF!</v>
      </c>
      <c r="AG346" s="27" t="e">
        <f>VLOOKUP(B346,Table5[],20,FALSE)</f>
        <v>#REF!</v>
      </c>
      <c r="AH346" s="27" t="e">
        <f>IF(AD346="",NA(),AE346+Form!$B$9*AG346/1.128)</f>
        <v>#REF!</v>
      </c>
      <c r="AI346" s="27" t="e">
        <f>IF(AD346="",NA(),AE346-Form!$B$9*AG346/1.128)</f>
        <v>#REF!</v>
      </c>
      <c r="AJ346" s="27" t="e">
        <f t="shared" si="177"/>
        <v>#REF!</v>
      </c>
      <c r="AK346" s="26" t="e">
        <f t="shared" si="178"/>
        <v>#REF!</v>
      </c>
      <c r="AL346" s="26" t="e">
        <f t="shared" si="179"/>
        <v>#REF!</v>
      </c>
      <c r="AM346" s="28" t="e">
        <f>IF(Form!#REF!="","",Form!#REF!)</f>
        <v>#REF!</v>
      </c>
      <c r="AN346" s="27" t="e">
        <f>VLOOKUP(B346,Table5[],24,FALSE)</f>
        <v>#REF!</v>
      </c>
      <c r="AO346" s="26" t="e">
        <f t="shared" si="180"/>
        <v>#REF!</v>
      </c>
      <c r="AP346" s="27" t="e">
        <f>VLOOKUP(B346,Table5[],25,FALSE)</f>
        <v>#REF!</v>
      </c>
      <c r="AQ346" s="27" t="e">
        <f>IF(AM346="",NA(),AN346+Form!$B$9*AP346/1.128)</f>
        <v>#REF!</v>
      </c>
      <c r="AR346" s="27" t="e">
        <f>IF(AM346="",NA(),AN346-Form!$B$9*AP346/1.128)</f>
        <v>#REF!</v>
      </c>
      <c r="AS346" s="27" t="e">
        <f t="shared" si="181"/>
        <v>#REF!</v>
      </c>
      <c r="AT346" s="26" t="e">
        <f t="shared" si="182"/>
        <v>#REF!</v>
      </c>
      <c r="AU346" s="27" t="e">
        <f>VLOOKUP(B346,Table5[],2,FALSE)</f>
        <v>#REF!</v>
      </c>
      <c r="AV346" s="27" t="e">
        <f>VLOOKUP(B346,Table5[],3,FALSE)</f>
        <v>#REF!</v>
      </c>
      <c r="AW346" s="29" t="e">
        <f>IF(Form!#REF!="","",Form!#REF!)</f>
        <v>#REF!</v>
      </c>
    </row>
    <row r="347" spans="1:49">
      <c r="A347" s="26" t="e">
        <f>IF(Form!#REF!="","",Form!#REF!)</f>
        <v>#REF!</v>
      </c>
      <c r="B347" s="26" t="e">
        <f>IF(Form!#REF!="","",Form!#REF!)</f>
        <v>#REF!</v>
      </c>
      <c r="C347" s="26" t="e">
        <f>IF(Form!#REF!="","",Form!#REF!)</f>
        <v>#REF!</v>
      </c>
      <c r="D347" s="27" t="e">
        <f>VLOOKUP(B347,Table5[],4,FALSE)</f>
        <v>#REF!</v>
      </c>
      <c r="E347" s="26" t="e">
        <f t="shared" si="164"/>
        <v>#REF!</v>
      </c>
      <c r="F347" s="27" t="e">
        <f>VLOOKUP(B347,Table5[],5,FALSE)</f>
        <v>#REF!</v>
      </c>
      <c r="G347" s="27" t="e">
        <f>IF(C347="",NA(),D347+Form!$B$9*F347/1.128)</f>
        <v>#REF!</v>
      </c>
      <c r="H347" s="27" t="e">
        <f>IF(C347="",NA(),D347-Form!$B$9*F347/1.128)</f>
        <v>#REF!</v>
      </c>
      <c r="I347" s="27" t="e">
        <f t="shared" si="165"/>
        <v>#REF!</v>
      </c>
      <c r="J347" s="26" t="e">
        <f t="shared" si="166"/>
        <v>#REF!</v>
      </c>
      <c r="K347" s="26" t="e">
        <f t="shared" si="167"/>
        <v>#REF!</v>
      </c>
      <c r="L347" s="28" t="e">
        <f>IF(Form!#REF!="","",Form!#REF!)</f>
        <v>#REF!</v>
      </c>
      <c r="M347" s="27" t="e">
        <f>VLOOKUP(B347,Table5[],9,FALSE)</f>
        <v>#REF!</v>
      </c>
      <c r="N347" s="26" t="e">
        <f t="shared" si="168"/>
        <v>#REF!</v>
      </c>
      <c r="O347" s="27" t="e">
        <f>VLOOKUP(B347,Table5[],10,FALSE)</f>
        <v>#REF!</v>
      </c>
      <c r="P347" s="27" t="e">
        <f>IF(L347="",NA(),M347+Form!$B$9*O347/1.128)</f>
        <v>#REF!</v>
      </c>
      <c r="Q347" s="27" t="e">
        <f>IF(L347="",NA(),M347-Form!$B$9*O347/1.128)</f>
        <v>#REF!</v>
      </c>
      <c r="R347" s="27" t="e">
        <f t="shared" si="169"/>
        <v>#REF!</v>
      </c>
      <c r="S347" s="26" t="e">
        <f t="shared" si="170"/>
        <v>#REF!</v>
      </c>
      <c r="T347" s="26" t="e">
        <f t="shared" si="171"/>
        <v>#REF!</v>
      </c>
      <c r="U347" s="28" t="e">
        <f>IF(Form!#REF!="","",Form!#REF!)</f>
        <v>#REF!</v>
      </c>
      <c r="V347" s="27" t="e">
        <f>VLOOKUP(B347,Table5[],14,FALSE)</f>
        <v>#REF!</v>
      </c>
      <c r="W347" s="26" t="e">
        <f t="shared" si="172"/>
        <v>#REF!</v>
      </c>
      <c r="X347" s="27" t="e">
        <f>VLOOKUP(B347,Table5[],15,FALSE)</f>
        <v>#REF!</v>
      </c>
      <c r="Y347" s="27" t="e">
        <f>IF(U347="",NA(),V347+Form!$B$9*X347/1.128)</f>
        <v>#REF!</v>
      </c>
      <c r="Z347" s="27" t="e">
        <f>IF(U347="",NA(),V347-Form!$B$9*X347/1.128)</f>
        <v>#REF!</v>
      </c>
      <c r="AA347" s="27" t="e">
        <f t="shared" si="173"/>
        <v>#REF!</v>
      </c>
      <c r="AB347" s="26" t="e">
        <f t="shared" si="174"/>
        <v>#REF!</v>
      </c>
      <c r="AC347" s="26" t="e">
        <f t="shared" si="175"/>
        <v>#REF!</v>
      </c>
      <c r="AD347" s="28" t="e">
        <f>IF(Form!#REF!="","",Form!#REF!)</f>
        <v>#REF!</v>
      </c>
      <c r="AE347" s="27" t="e">
        <f>VLOOKUP(B347,Table5[],19,FALSE)</f>
        <v>#REF!</v>
      </c>
      <c r="AF347" s="26" t="e">
        <f t="shared" si="176"/>
        <v>#REF!</v>
      </c>
      <c r="AG347" s="27" t="e">
        <f>VLOOKUP(B347,Table5[],20,FALSE)</f>
        <v>#REF!</v>
      </c>
      <c r="AH347" s="27" t="e">
        <f>IF(AD347="",NA(),AE347+Form!$B$9*AG347/1.128)</f>
        <v>#REF!</v>
      </c>
      <c r="AI347" s="27" t="e">
        <f>IF(AD347="",NA(),AE347-Form!$B$9*AG347/1.128)</f>
        <v>#REF!</v>
      </c>
      <c r="AJ347" s="27" t="e">
        <f t="shared" si="177"/>
        <v>#REF!</v>
      </c>
      <c r="AK347" s="26" t="e">
        <f t="shared" si="178"/>
        <v>#REF!</v>
      </c>
      <c r="AL347" s="26" t="e">
        <f t="shared" si="179"/>
        <v>#REF!</v>
      </c>
      <c r="AM347" s="28" t="e">
        <f>IF(Form!#REF!="","",Form!#REF!)</f>
        <v>#REF!</v>
      </c>
      <c r="AN347" s="27" t="e">
        <f>VLOOKUP(B347,Table5[],24,FALSE)</f>
        <v>#REF!</v>
      </c>
      <c r="AO347" s="26" t="e">
        <f t="shared" si="180"/>
        <v>#REF!</v>
      </c>
      <c r="AP347" s="27" t="e">
        <f>VLOOKUP(B347,Table5[],25,FALSE)</f>
        <v>#REF!</v>
      </c>
      <c r="AQ347" s="27" t="e">
        <f>IF(AM347="",NA(),AN347+Form!$B$9*AP347/1.128)</f>
        <v>#REF!</v>
      </c>
      <c r="AR347" s="27" t="e">
        <f>IF(AM347="",NA(),AN347-Form!$B$9*AP347/1.128)</f>
        <v>#REF!</v>
      </c>
      <c r="AS347" s="27" t="e">
        <f t="shared" si="181"/>
        <v>#REF!</v>
      </c>
      <c r="AT347" s="26" t="e">
        <f t="shared" si="182"/>
        <v>#REF!</v>
      </c>
      <c r="AU347" s="27" t="e">
        <f>VLOOKUP(B347,Table5[],2,FALSE)</f>
        <v>#REF!</v>
      </c>
      <c r="AV347" s="27" t="e">
        <f>VLOOKUP(B347,Table5[],3,FALSE)</f>
        <v>#REF!</v>
      </c>
      <c r="AW347" s="29" t="e">
        <f>IF(Form!#REF!="","",Form!#REF!)</f>
        <v>#REF!</v>
      </c>
    </row>
    <row r="348" spans="1:49">
      <c r="A348" s="26" t="e">
        <f>IF(Form!#REF!="","",Form!#REF!)</f>
        <v>#REF!</v>
      </c>
      <c r="B348" s="26" t="e">
        <f>IF(Form!#REF!="","",Form!#REF!)</f>
        <v>#REF!</v>
      </c>
      <c r="C348" s="26" t="e">
        <f>IF(Form!#REF!="","",Form!#REF!)</f>
        <v>#REF!</v>
      </c>
      <c r="D348" s="27" t="e">
        <f>VLOOKUP(B348,Table5[],4,FALSE)</f>
        <v>#REF!</v>
      </c>
      <c r="E348" s="26" t="e">
        <f t="shared" si="164"/>
        <v>#REF!</v>
      </c>
      <c r="F348" s="27" t="e">
        <f>VLOOKUP(B348,Table5[],5,FALSE)</f>
        <v>#REF!</v>
      </c>
      <c r="G348" s="27" t="e">
        <f>IF(C348="",NA(),D348+Form!$B$9*F348/1.128)</f>
        <v>#REF!</v>
      </c>
      <c r="H348" s="27" t="e">
        <f>IF(C348="",NA(),D348-Form!$B$9*F348/1.128)</f>
        <v>#REF!</v>
      </c>
      <c r="I348" s="27" t="e">
        <f t="shared" si="165"/>
        <v>#REF!</v>
      </c>
      <c r="J348" s="26" t="e">
        <f t="shared" si="166"/>
        <v>#REF!</v>
      </c>
      <c r="K348" s="26" t="e">
        <f t="shared" si="167"/>
        <v>#REF!</v>
      </c>
      <c r="L348" s="28" t="e">
        <f>IF(Form!#REF!="","",Form!#REF!)</f>
        <v>#REF!</v>
      </c>
      <c r="M348" s="27" t="e">
        <f>VLOOKUP(B348,Table5[],9,FALSE)</f>
        <v>#REF!</v>
      </c>
      <c r="N348" s="26" t="e">
        <f t="shared" si="168"/>
        <v>#REF!</v>
      </c>
      <c r="O348" s="27" t="e">
        <f>VLOOKUP(B348,Table5[],10,FALSE)</f>
        <v>#REF!</v>
      </c>
      <c r="P348" s="27" t="e">
        <f>IF(L348="",NA(),M348+Form!$B$9*O348/1.128)</f>
        <v>#REF!</v>
      </c>
      <c r="Q348" s="27" t="e">
        <f>IF(L348="",NA(),M348-Form!$B$9*O348/1.128)</f>
        <v>#REF!</v>
      </c>
      <c r="R348" s="27" t="e">
        <f t="shared" si="169"/>
        <v>#REF!</v>
      </c>
      <c r="S348" s="26" t="e">
        <f t="shared" si="170"/>
        <v>#REF!</v>
      </c>
      <c r="T348" s="26" t="e">
        <f t="shared" si="171"/>
        <v>#REF!</v>
      </c>
      <c r="U348" s="28" t="e">
        <f>IF(Form!#REF!="","",Form!#REF!)</f>
        <v>#REF!</v>
      </c>
      <c r="V348" s="27" t="e">
        <f>VLOOKUP(B348,Table5[],14,FALSE)</f>
        <v>#REF!</v>
      </c>
      <c r="W348" s="26" t="e">
        <f t="shared" si="172"/>
        <v>#REF!</v>
      </c>
      <c r="X348" s="27" t="e">
        <f>VLOOKUP(B348,Table5[],15,FALSE)</f>
        <v>#REF!</v>
      </c>
      <c r="Y348" s="27" t="e">
        <f>IF(U348="",NA(),V348+Form!$B$9*X348/1.128)</f>
        <v>#REF!</v>
      </c>
      <c r="Z348" s="27" t="e">
        <f>IF(U348="",NA(),V348-Form!$B$9*X348/1.128)</f>
        <v>#REF!</v>
      </c>
      <c r="AA348" s="27" t="e">
        <f t="shared" si="173"/>
        <v>#REF!</v>
      </c>
      <c r="AB348" s="26" t="e">
        <f t="shared" si="174"/>
        <v>#REF!</v>
      </c>
      <c r="AC348" s="26" t="e">
        <f t="shared" si="175"/>
        <v>#REF!</v>
      </c>
      <c r="AD348" s="28" t="e">
        <f>IF(Form!#REF!="","",Form!#REF!)</f>
        <v>#REF!</v>
      </c>
      <c r="AE348" s="27" t="e">
        <f>VLOOKUP(B348,Table5[],19,FALSE)</f>
        <v>#REF!</v>
      </c>
      <c r="AF348" s="26" t="e">
        <f t="shared" si="176"/>
        <v>#REF!</v>
      </c>
      <c r="AG348" s="27" t="e">
        <f>VLOOKUP(B348,Table5[],20,FALSE)</f>
        <v>#REF!</v>
      </c>
      <c r="AH348" s="27" t="e">
        <f>IF(AD348="",NA(),AE348+Form!$B$9*AG348/1.128)</f>
        <v>#REF!</v>
      </c>
      <c r="AI348" s="27" t="e">
        <f>IF(AD348="",NA(),AE348-Form!$B$9*AG348/1.128)</f>
        <v>#REF!</v>
      </c>
      <c r="AJ348" s="27" t="e">
        <f t="shared" si="177"/>
        <v>#REF!</v>
      </c>
      <c r="AK348" s="26" t="e">
        <f t="shared" si="178"/>
        <v>#REF!</v>
      </c>
      <c r="AL348" s="26" t="e">
        <f t="shared" si="179"/>
        <v>#REF!</v>
      </c>
      <c r="AM348" s="28" t="e">
        <f>IF(Form!#REF!="","",Form!#REF!)</f>
        <v>#REF!</v>
      </c>
      <c r="AN348" s="27" t="e">
        <f>VLOOKUP(B348,Table5[],24,FALSE)</f>
        <v>#REF!</v>
      </c>
      <c r="AO348" s="26" t="e">
        <f t="shared" si="180"/>
        <v>#REF!</v>
      </c>
      <c r="AP348" s="27" t="e">
        <f>VLOOKUP(B348,Table5[],25,FALSE)</f>
        <v>#REF!</v>
      </c>
      <c r="AQ348" s="27" t="e">
        <f>IF(AM348="",NA(),AN348+Form!$B$9*AP348/1.128)</f>
        <v>#REF!</v>
      </c>
      <c r="AR348" s="27" t="e">
        <f>IF(AM348="",NA(),AN348-Form!$B$9*AP348/1.128)</f>
        <v>#REF!</v>
      </c>
      <c r="AS348" s="27" t="e">
        <f t="shared" si="181"/>
        <v>#REF!</v>
      </c>
      <c r="AT348" s="26" t="e">
        <f t="shared" si="182"/>
        <v>#REF!</v>
      </c>
      <c r="AU348" s="27" t="e">
        <f>VLOOKUP(B348,Table5[],2,FALSE)</f>
        <v>#REF!</v>
      </c>
      <c r="AV348" s="27" t="e">
        <f>VLOOKUP(B348,Table5[],3,FALSE)</f>
        <v>#REF!</v>
      </c>
      <c r="AW348" s="29" t="e">
        <f>IF(Form!#REF!="","",Form!#REF!)</f>
        <v>#REF!</v>
      </c>
    </row>
    <row r="349" spans="1:49">
      <c r="A349" s="26" t="e">
        <f>IF(Form!#REF!="","",Form!#REF!)</f>
        <v>#REF!</v>
      </c>
      <c r="B349" s="26" t="e">
        <f>IF(Form!#REF!="","",Form!#REF!)</f>
        <v>#REF!</v>
      </c>
      <c r="C349" s="26" t="e">
        <f>IF(Form!#REF!="","",Form!#REF!)</f>
        <v>#REF!</v>
      </c>
      <c r="D349" s="27" t="e">
        <f>VLOOKUP(B349,Table5[],4,FALSE)</f>
        <v>#REF!</v>
      </c>
      <c r="E349" s="26" t="e">
        <f t="shared" si="164"/>
        <v>#REF!</v>
      </c>
      <c r="F349" s="27" t="e">
        <f>VLOOKUP(B349,Table5[],5,FALSE)</f>
        <v>#REF!</v>
      </c>
      <c r="G349" s="27" t="e">
        <f>IF(C349="",NA(),D349+Form!$B$9*F349/1.128)</f>
        <v>#REF!</v>
      </c>
      <c r="H349" s="27" t="e">
        <f>IF(C349="",NA(),D349-Form!$B$9*F349/1.128)</f>
        <v>#REF!</v>
      </c>
      <c r="I349" s="27" t="e">
        <f t="shared" si="165"/>
        <v>#REF!</v>
      </c>
      <c r="J349" s="26" t="e">
        <f t="shared" si="166"/>
        <v>#REF!</v>
      </c>
      <c r="K349" s="26" t="e">
        <f t="shared" si="167"/>
        <v>#REF!</v>
      </c>
      <c r="L349" s="28" t="e">
        <f>IF(Form!#REF!="","",Form!#REF!)</f>
        <v>#REF!</v>
      </c>
      <c r="M349" s="27" t="e">
        <f>VLOOKUP(B349,Table5[],9,FALSE)</f>
        <v>#REF!</v>
      </c>
      <c r="N349" s="26" t="e">
        <f t="shared" si="168"/>
        <v>#REF!</v>
      </c>
      <c r="O349" s="27" t="e">
        <f>VLOOKUP(B349,Table5[],10,FALSE)</f>
        <v>#REF!</v>
      </c>
      <c r="P349" s="27" t="e">
        <f>IF(L349="",NA(),M349+Form!$B$9*O349/1.128)</f>
        <v>#REF!</v>
      </c>
      <c r="Q349" s="27" t="e">
        <f>IF(L349="",NA(),M349-Form!$B$9*O349/1.128)</f>
        <v>#REF!</v>
      </c>
      <c r="R349" s="27" t="e">
        <f t="shared" si="169"/>
        <v>#REF!</v>
      </c>
      <c r="S349" s="26" t="e">
        <f t="shared" si="170"/>
        <v>#REF!</v>
      </c>
      <c r="T349" s="26" t="e">
        <f t="shared" si="171"/>
        <v>#REF!</v>
      </c>
      <c r="U349" s="28" t="e">
        <f>IF(Form!#REF!="","",Form!#REF!)</f>
        <v>#REF!</v>
      </c>
      <c r="V349" s="27" t="e">
        <f>VLOOKUP(B349,Table5[],14,FALSE)</f>
        <v>#REF!</v>
      </c>
      <c r="W349" s="26" t="e">
        <f t="shared" si="172"/>
        <v>#REF!</v>
      </c>
      <c r="X349" s="27" t="e">
        <f>VLOOKUP(B349,Table5[],15,FALSE)</f>
        <v>#REF!</v>
      </c>
      <c r="Y349" s="27" t="e">
        <f>IF(U349="",NA(),V349+Form!$B$9*X349/1.128)</f>
        <v>#REF!</v>
      </c>
      <c r="Z349" s="27" t="e">
        <f>IF(U349="",NA(),V349-Form!$B$9*X349/1.128)</f>
        <v>#REF!</v>
      </c>
      <c r="AA349" s="27" t="e">
        <f t="shared" si="173"/>
        <v>#REF!</v>
      </c>
      <c r="AB349" s="26" t="e">
        <f t="shared" si="174"/>
        <v>#REF!</v>
      </c>
      <c r="AC349" s="26" t="e">
        <f t="shared" si="175"/>
        <v>#REF!</v>
      </c>
      <c r="AD349" s="28" t="e">
        <f>IF(Form!#REF!="","",Form!#REF!)</f>
        <v>#REF!</v>
      </c>
      <c r="AE349" s="27" t="e">
        <f>VLOOKUP(B349,Table5[],19,FALSE)</f>
        <v>#REF!</v>
      </c>
      <c r="AF349" s="26" t="e">
        <f t="shared" si="176"/>
        <v>#REF!</v>
      </c>
      <c r="AG349" s="27" t="e">
        <f>VLOOKUP(B349,Table5[],20,FALSE)</f>
        <v>#REF!</v>
      </c>
      <c r="AH349" s="27" t="e">
        <f>IF(AD349="",NA(),AE349+Form!$B$9*AG349/1.128)</f>
        <v>#REF!</v>
      </c>
      <c r="AI349" s="27" t="e">
        <f>IF(AD349="",NA(),AE349-Form!$B$9*AG349/1.128)</f>
        <v>#REF!</v>
      </c>
      <c r="AJ349" s="27" t="e">
        <f t="shared" si="177"/>
        <v>#REF!</v>
      </c>
      <c r="AK349" s="26" t="e">
        <f t="shared" si="178"/>
        <v>#REF!</v>
      </c>
      <c r="AL349" s="26" t="e">
        <f t="shared" si="179"/>
        <v>#REF!</v>
      </c>
      <c r="AM349" s="28" t="e">
        <f>IF(Form!#REF!="","",Form!#REF!)</f>
        <v>#REF!</v>
      </c>
      <c r="AN349" s="27" t="e">
        <f>VLOOKUP(B349,Table5[],24,FALSE)</f>
        <v>#REF!</v>
      </c>
      <c r="AO349" s="26" t="e">
        <f t="shared" si="180"/>
        <v>#REF!</v>
      </c>
      <c r="AP349" s="27" t="e">
        <f>VLOOKUP(B349,Table5[],25,FALSE)</f>
        <v>#REF!</v>
      </c>
      <c r="AQ349" s="27" t="e">
        <f>IF(AM349="",NA(),AN349+Form!$B$9*AP349/1.128)</f>
        <v>#REF!</v>
      </c>
      <c r="AR349" s="27" t="e">
        <f>IF(AM349="",NA(),AN349-Form!$B$9*AP349/1.128)</f>
        <v>#REF!</v>
      </c>
      <c r="AS349" s="27" t="e">
        <f t="shared" si="181"/>
        <v>#REF!</v>
      </c>
      <c r="AT349" s="26" t="e">
        <f t="shared" si="182"/>
        <v>#REF!</v>
      </c>
      <c r="AU349" s="27" t="e">
        <f>VLOOKUP(B349,Table5[],2,FALSE)</f>
        <v>#REF!</v>
      </c>
      <c r="AV349" s="27" t="e">
        <f>VLOOKUP(B349,Table5[],3,FALSE)</f>
        <v>#REF!</v>
      </c>
      <c r="AW349" s="29" t="e">
        <f>IF(Form!#REF!="","",Form!#REF!)</f>
        <v>#REF!</v>
      </c>
    </row>
    <row r="350" spans="1:49">
      <c r="A350" s="26" t="e">
        <f>IF(Form!#REF!="","",Form!#REF!)</f>
        <v>#REF!</v>
      </c>
      <c r="B350" s="26" t="e">
        <f>IF(Form!#REF!="","",Form!#REF!)</f>
        <v>#REF!</v>
      </c>
      <c r="C350" s="26" t="e">
        <f>IF(Form!#REF!="","",Form!#REF!)</f>
        <v>#REF!</v>
      </c>
      <c r="D350" s="27" t="e">
        <f>VLOOKUP(B350,Table5[],4,FALSE)</f>
        <v>#REF!</v>
      </c>
      <c r="E350" s="26" t="e">
        <f t="shared" si="164"/>
        <v>#REF!</v>
      </c>
      <c r="F350" s="27" t="e">
        <f>VLOOKUP(B350,Table5[],5,FALSE)</f>
        <v>#REF!</v>
      </c>
      <c r="G350" s="27" t="e">
        <f>IF(C350="",NA(),D350+Form!$B$9*F350/1.128)</f>
        <v>#REF!</v>
      </c>
      <c r="H350" s="27" t="e">
        <f>IF(C350="",NA(),D350-Form!$B$9*F350/1.128)</f>
        <v>#REF!</v>
      </c>
      <c r="I350" s="27" t="e">
        <f t="shared" si="165"/>
        <v>#REF!</v>
      </c>
      <c r="J350" s="26" t="e">
        <f t="shared" si="166"/>
        <v>#REF!</v>
      </c>
      <c r="K350" s="26" t="e">
        <f t="shared" si="167"/>
        <v>#REF!</v>
      </c>
      <c r="L350" s="28" t="e">
        <f>IF(Form!#REF!="","",Form!#REF!)</f>
        <v>#REF!</v>
      </c>
      <c r="M350" s="27" t="e">
        <f>VLOOKUP(B350,Table5[],9,FALSE)</f>
        <v>#REF!</v>
      </c>
      <c r="N350" s="26" t="e">
        <f t="shared" si="168"/>
        <v>#REF!</v>
      </c>
      <c r="O350" s="27" t="e">
        <f>VLOOKUP(B350,Table5[],10,FALSE)</f>
        <v>#REF!</v>
      </c>
      <c r="P350" s="27" t="e">
        <f>IF(L350="",NA(),M350+Form!$B$9*O350/1.128)</f>
        <v>#REF!</v>
      </c>
      <c r="Q350" s="27" t="e">
        <f>IF(L350="",NA(),M350-Form!$B$9*O350/1.128)</f>
        <v>#REF!</v>
      </c>
      <c r="R350" s="27" t="e">
        <f t="shared" si="169"/>
        <v>#REF!</v>
      </c>
      <c r="S350" s="26" t="e">
        <f t="shared" si="170"/>
        <v>#REF!</v>
      </c>
      <c r="T350" s="26" t="e">
        <f t="shared" si="171"/>
        <v>#REF!</v>
      </c>
      <c r="U350" s="28" t="e">
        <f>IF(Form!#REF!="","",Form!#REF!)</f>
        <v>#REF!</v>
      </c>
      <c r="V350" s="27" t="e">
        <f>VLOOKUP(B350,Table5[],14,FALSE)</f>
        <v>#REF!</v>
      </c>
      <c r="W350" s="26" t="e">
        <f t="shared" si="172"/>
        <v>#REF!</v>
      </c>
      <c r="X350" s="27" t="e">
        <f>VLOOKUP(B350,Table5[],15,FALSE)</f>
        <v>#REF!</v>
      </c>
      <c r="Y350" s="27" t="e">
        <f>IF(U350="",NA(),V350+Form!$B$9*X350/1.128)</f>
        <v>#REF!</v>
      </c>
      <c r="Z350" s="27" t="e">
        <f>IF(U350="",NA(),V350-Form!$B$9*X350/1.128)</f>
        <v>#REF!</v>
      </c>
      <c r="AA350" s="27" t="e">
        <f t="shared" si="173"/>
        <v>#REF!</v>
      </c>
      <c r="AB350" s="26" t="e">
        <f t="shared" si="174"/>
        <v>#REF!</v>
      </c>
      <c r="AC350" s="26" t="e">
        <f t="shared" si="175"/>
        <v>#REF!</v>
      </c>
      <c r="AD350" s="28" t="e">
        <f>IF(Form!#REF!="","",Form!#REF!)</f>
        <v>#REF!</v>
      </c>
      <c r="AE350" s="27" t="e">
        <f>VLOOKUP(B350,Table5[],19,FALSE)</f>
        <v>#REF!</v>
      </c>
      <c r="AF350" s="26" t="e">
        <f t="shared" si="176"/>
        <v>#REF!</v>
      </c>
      <c r="AG350" s="27" t="e">
        <f>VLOOKUP(B350,Table5[],20,FALSE)</f>
        <v>#REF!</v>
      </c>
      <c r="AH350" s="27" t="e">
        <f>IF(AD350="",NA(),AE350+Form!$B$9*AG350/1.128)</f>
        <v>#REF!</v>
      </c>
      <c r="AI350" s="27" t="e">
        <f>IF(AD350="",NA(),AE350-Form!$B$9*AG350/1.128)</f>
        <v>#REF!</v>
      </c>
      <c r="AJ350" s="27" t="e">
        <f t="shared" si="177"/>
        <v>#REF!</v>
      </c>
      <c r="AK350" s="26" t="e">
        <f t="shared" si="178"/>
        <v>#REF!</v>
      </c>
      <c r="AL350" s="26" t="e">
        <f t="shared" si="179"/>
        <v>#REF!</v>
      </c>
      <c r="AM350" s="28" t="e">
        <f>IF(Form!#REF!="","",Form!#REF!)</f>
        <v>#REF!</v>
      </c>
      <c r="AN350" s="27" t="e">
        <f>VLOOKUP(B350,Table5[],24,FALSE)</f>
        <v>#REF!</v>
      </c>
      <c r="AO350" s="26" t="e">
        <f t="shared" si="180"/>
        <v>#REF!</v>
      </c>
      <c r="AP350" s="27" t="e">
        <f>VLOOKUP(B350,Table5[],25,FALSE)</f>
        <v>#REF!</v>
      </c>
      <c r="AQ350" s="27" t="e">
        <f>IF(AM350="",NA(),AN350+Form!$B$9*AP350/1.128)</f>
        <v>#REF!</v>
      </c>
      <c r="AR350" s="27" t="e">
        <f>IF(AM350="",NA(),AN350-Form!$B$9*AP350/1.128)</f>
        <v>#REF!</v>
      </c>
      <c r="AS350" s="27" t="e">
        <f t="shared" si="181"/>
        <v>#REF!</v>
      </c>
      <c r="AT350" s="26" t="e">
        <f t="shared" si="182"/>
        <v>#REF!</v>
      </c>
      <c r="AU350" s="27" t="e">
        <f>VLOOKUP(B350,Table5[],2,FALSE)</f>
        <v>#REF!</v>
      </c>
      <c r="AV350" s="27" t="e">
        <f>VLOOKUP(B350,Table5[],3,FALSE)</f>
        <v>#REF!</v>
      </c>
      <c r="AW350" s="29" t="e">
        <f>IF(Form!#REF!="","",Form!#REF!)</f>
        <v>#REF!</v>
      </c>
    </row>
    <row r="351" spans="1:49">
      <c r="A351" s="26" t="e">
        <f>IF(Form!#REF!="","",Form!#REF!)</f>
        <v>#REF!</v>
      </c>
      <c r="B351" s="26" t="e">
        <f>IF(Form!#REF!="","",Form!#REF!)</f>
        <v>#REF!</v>
      </c>
      <c r="C351" s="26" t="e">
        <f>IF(Form!#REF!="","",Form!#REF!)</f>
        <v>#REF!</v>
      </c>
      <c r="D351" s="27" t="e">
        <f>VLOOKUP(B351,Table5[],4,FALSE)</f>
        <v>#REF!</v>
      </c>
      <c r="E351" s="26" t="e">
        <f t="shared" si="164"/>
        <v>#REF!</v>
      </c>
      <c r="F351" s="27" t="e">
        <f>VLOOKUP(B351,Table5[],5,FALSE)</f>
        <v>#REF!</v>
      </c>
      <c r="G351" s="27" t="e">
        <f>IF(C351="",NA(),D351+Form!$B$9*F351/1.128)</f>
        <v>#REF!</v>
      </c>
      <c r="H351" s="27" t="e">
        <f>IF(C351="",NA(),D351-Form!$B$9*F351/1.128)</f>
        <v>#REF!</v>
      </c>
      <c r="I351" s="27" t="e">
        <f t="shared" si="165"/>
        <v>#REF!</v>
      </c>
      <c r="J351" s="26" t="e">
        <f t="shared" si="166"/>
        <v>#REF!</v>
      </c>
      <c r="K351" s="26" t="e">
        <f t="shared" si="167"/>
        <v>#REF!</v>
      </c>
      <c r="L351" s="28" t="e">
        <f>IF(Form!#REF!="","",Form!#REF!)</f>
        <v>#REF!</v>
      </c>
      <c r="M351" s="27" t="e">
        <f>VLOOKUP(B351,Table5[],9,FALSE)</f>
        <v>#REF!</v>
      </c>
      <c r="N351" s="26" t="e">
        <f t="shared" si="168"/>
        <v>#REF!</v>
      </c>
      <c r="O351" s="27" t="e">
        <f>VLOOKUP(B351,Table5[],10,FALSE)</f>
        <v>#REF!</v>
      </c>
      <c r="P351" s="27" t="e">
        <f>IF(L351="",NA(),M351+Form!$B$9*O351/1.128)</f>
        <v>#REF!</v>
      </c>
      <c r="Q351" s="27" t="e">
        <f>IF(L351="",NA(),M351-Form!$B$9*O351/1.128)</f>
        <v>#REF!</v>
      </c>
      <c r="R351" s="27" t="e">
        <f t="shared" si="169"/>
        <v>#REF!</v>
      </c>
      <c r="S351" s="26" t="e">
        <f t="shared" si="170"/>
        <v>#REF!</v>
      </c>
      <c r="T351" s="26" t="e">
        <f t="shared" si="171"/>
        <v>#REF!</v>
      </c>
      <c r="U351" s="28" t="e">
        <f>IF(Form!#REF!="","",Form!#REF!)</f>
        <v>#REF!</v>
      </c>
      <c r="V351" s="27" t="e">
        <f>VLOOKUP(B351,Table5[],14,FALSE)</f>
        <v>#REF!</v>
      </c>
      <c r="W351" s="26" t="e">
        <f t="shared" si="172"/>
        <v>#REF!</v>
      </c>
      <c r="X351" s="27" t="e">
        <f>VLOOKUP(B351,Table5[],15,FALSE)</f>
        <v>#REF!</v>
      </c>
      <c r="Y351" s="27" t="e">
        <f>IF(U351="",NA(),V351+Form!$B$9*X351/1.128)</f>
        <v>#REF!</v>
      </c>
      <c r="Z351" s="27" t="e">
        <f>IF(U351="",NA(),V351-Form!$B$9*X351/1.128)</f>
        <v>#REF!</v>
      </c>
      <c r="AA351" s="27" t="e">
        <f t="shared" si="173"/>
        <v>#REF!</v>
      </c>
      <c r="AB351" s="26" t="e">
        <f t="shared" si="174"/>
        <v>#REF!</v>
      </c>
      <c r="AC351" s="26" t="e">
        <f t="shared" si="175"/>
        <v>#REF!</v>
      </c>
      <c r="AD351" s="28" t="e">
        <f>IF(Form!#REF!="","",Form!#REF!)</f>
        <v>#REF!</v>
      </c>
      <c r="AE351" s="27" t="e">
        <f>VLOOKUP(B351,Table5[],19,FALSE)</f>
        <v>#REF!</v>
      </c>
      <c r="AF351" s="26" t="e">
        <f t="shared" si="176"/>
        <v>#REF!</v>
      </c>
      <c r="AG351" s="27" t="e">
        <f>VLOOKUP(B351,Table5[],20,FALSE)</f>
        <v>#REF!</v>
      </c>
      <c r="AH351" s="27" t="e">
        <f>IF(AD351="",NA(),AE351+Form!$B$9*AG351/1.128)</f>
        <v>#REF!</v>
      </c>
      <c r="AI351" s="27" t="e">
        <f>IF(AD351="",NA(),AE351-Form!$B$9*AG351/1.128)</f>
        <v>#REF!</v>
      </c>
      <c r="AJ351" s="27" t="e">
        <f t="shared" si="177"/>
        <v>#REF!</v>
      </c>
      <c r="AK351" s="26" t="e">
        <f t="shared" si="178"/>
        <v>#REF!</v>
      </c>
      <c r="AL351" s="26" t="e">
        <f t="shared" si="179"/>
        <v>#REF!</v>
      </c>
      <c r="AM351" s="28" t="e">
        <f>IF(Form!#REF!="","",Form!#REF!)</f>
        <v>#REF!</v>
      </c>
      <c r="AN351" s="27" t="e">
        <f>VLOOKUP(B351,Table5[],24,FALSE)</f>
        <v>#REF!</v>
      </c>
      <c r="AO351" s="26" t="e">
        <f t="shared" si="180"/>
        <v>#REF!</v>
      </c>
      <c r="AP351" s="27" t="e">
        <f>VLOOKUP(B351,Table5[],25,FALSE)</f>
        <v>#REF!</v>
      </c>
      <c r="AQ351" s="27" t="e">
        <f>IF(AM351="",NA(),AN351+Form!$B$9*AP351/1.128)</f>
        <v>#REF!</v>
      </c>
      <c r="AR351" s="27" t="e">
        <f>IF(AM351="",NA(),AN351-Form!$B$9*AP351/1.128)</f>
        <v>#REF!</v>
      </c>
      <c r="AS351" s="27" t="e">
        <f t="shared" si="181"/>
        <v>#REF!</v>
      </c>
      <c r="AT351" s="26" t="e">
        <f t="shared" si="182"/>
        <v>#REF!</v>
      </c>
      <c r="AU351" s="27" t="e">
        <f>VLOOKUP(B351,Table5[],2,FALSE)</f>
        <v>#REF!</v>
      </c>
      <c r="AV351" s="27" t="e">
        <f>VLOOKUP(B351,Table5[],3,FALSE)</f>
        <v>#REF!</v>
      </c>
      <c r="AW351" s="29" t="e">
        <f>IF(Form!#REF!="","",Form!#REF!)</f>
        <v>#REF!</v>
      </c>
    </row>
    <row r="352" spans="1:49">
      <c r="A352" s="26" t="e">
        <f>IF(Form!#REF!="","",Form!#REF!)</f>
        <v>#REF!</v>
      </c>
      <c r="B352" s="26" t="e">
        <f>IF(Form!#REF!="","",Form!#REF!)</f>
        <v>#REF!</v>
      </c>
      <c r="C352" s="26" t="e">
        <f>IF(Form!#REF!="","",Form!#REF!)</f>
        <v>#REF!</v>
      </c>
      <c r="D352" s="27" t="e">
        <f>VLOOKUP(B352,Table5[],4,FALSE)</f>
        <v>#REF!</v>
      </c>
      <c r="E352" s="26" t="e">
        <f t="shared" si="164"/>
        <v>#REF!</v>
      </c>
      <c r="F352" s="27" t="e">
        <f>VLOOKUP(B352,Table5[],5,FALSE)</f>
        <v>#REF!</v>
      </c>
      <c r="G352" s="27" t="e">
        <f>IF(C352="",NA(),D352+Form!$B$9*F352/1.128)</f>
        <v>#REF!</v>
      </c>
      <c r="H352" s="27" t="e">
        <f>IF(C352="",NA(),D352-Form!$B$9*F352/1.128)</f>
        <v>#REF!</v>
      </c>
      <c r="I352" s="27" t="e">
        <f t="shared" si="165"/>
        <v>#REF!</v>
      </c>
      <c r="J352" s="26" t="e">
        <f t="shared" si="166"/>
        <v>#REF!</v>
      </c>
      <c r="K352" s="26" t="e">
        <f t="shared" si="167"/>
        <v>#REF!</v>
      </c>
      <c r="L352" s="28" t="e">
        <f>IF(Form!#REF!="","",Form!#REF!)</f>
        <v>#REF!</v>
      </c>
      <c r="M352" s="27" t="e">
        <f>VLOOKUP(B352,Table5[],9,FALSE)</f>
        <v>#REF!</v>
      </c>
      <c r="N352" s="26" t="e">
        <f t="shared" si="168"/>
        <v>#REF!</v>
      </c>
      <c r="O352" s="27" t="e">
        <f>VLOOKUP(B352,Table5[],10,FALSE)</f>
        <v>#REF!</v>
      </c>
      <c r="P352" s="27" t="e">
        <f>IF(L352="",NA(),M352+Form!$B$9*O352/1.128)</f>
        <v>#REF!</v>
      </c>
      <c r="Q352" s="27" t="e">
        <f>IF(L352="",NA(),M352-Form!$B$9*O352/1.128)</f>
        <v>#REF!</v>
      </c>
      <c r="R352" s="27" t="e">
        <f t="shared" si="169"/>
        <v>#REF!</v>
      </c>
      <c r="S352" s="26" t="e">
        <f t="shared" si="170"/>
        <v>#REF!</v>
      </c>
      <c r="T352" s="26" t="e">
        <f t="shared" si="171"/>
        <v>#REF!</v>
      </c>
      <c r="U352" s="28" t="e">
        <f>IF(Form!#REF!="","",Form!#REF!)</f>
        <v>#REF!</v>
      </c>
      <c r="V352" s="27" t="e">
        <f>VLOOKUP(B352,Table5[],14,FALSE)</f>
        <v>#REF!</v>
      </c>
      <c r="W352" s="26" t="e">
        <f t="shared" si="172"/>
        <v>#REF!</v>
      </c>
      <c r="X352" s="27" t="e">
        <f>VLOOKUP(B352,Table5[],15,FALSE)</f>
        <v>#REF!</v>
      </c>
      <c r="Y352" s="27" t="e">
        <f>IF(U352="",NA(),V352+Form!$B$9*X352/1.128)</f>
        <v>#REF!</v>
      </c>
      <c r="Z352" s="27" t="e">
        <f>IF(U352="",NA(),V352-Form!$B$9*X352/1.128)</f>
        <v>#REF!</v>
      </c>
      <c r="AA352" s="27" t="e">
        <f t="shared" si="173"/>
        <v>#REF!</v>
      </c>
      <c r="AB352" s="26" t="e">
        <f t="shared" si="174"/>
        <v>#REF!</v>
      </c>
      <c r="AC352" s="26" t="e">
        <f t="shared" si="175"/>
        <v>#REF!</v>
      </c>
      <c r="AD352" s="28" t="e">
        <f>IF(Form!#REF!="","",Form!#REF!)</f>
        <v>#REF!</v>
      </c>
      <c r="AE352" s="27" t="e">
        <f>VLOOKUP(B352,Table5[],19,FALSE)</f>
        <v>#REF!</v>
      </c>
      <c r="AF352" s="26" t="e">
        <f t="shared" si="176"/>
        <v>#REF!</v>
      </c>
      <c r="AG352" s="27" t="e">
        <f>VLOOKUP(B352,Table5[],20,FALSE)</f>
        <v>#REF!</v>
      </c>
      <c r="AH352" s="27" t="e">
        <f>IF(AD352="",NA(),AE352+Form!$B$9*AG352/1.128)</f>
        <v>#REF!</v>
      </c>
      <c r="AI352" s="27" t="e">
        <f>IF(AD352="",NA(),AE352-Form!$B$9*AG352/1.128)</f>
        <v>#REF!</v>
      </c>
      <c r="AJ352" s="27" t="e">
        <f t="shared" si="177"/>
        <v>#REF!</v>
      </c>
      <c r="AK352" s="26" t="e">
        <f t="shared" si="178"/>
        <v>#REF!</v>
      </c>
      <c r="AL352" s="26" t="e">
        <f t="shared" si="179"/>
        <v>#REF!</v>
      </c>
      <c r="AM352" s="28" t="e">
        <f>IF(Form!#REF!="","",Form!#REF!)</f>
        <v>#REF!</v>
      </c>
      <c r="AN352" s="27" t="e">
        <f>VLOOKUP(B352,Table5[],24,FALSE)</f>
        <v>#REF!</v>
      </c>
      <c r="AO352" s="26" t="e">
        <f t="shared" si="180"/>
        <v>#REF!</v>
      </c>
      <c r="AP352" s="27" t="e">
        <f>VLOOKUP(B352,Table5[],25,FALSE)</f>
        <v>#REF!</v>
      </c>
      <c r="AQ352" s="27" t="e">
        <f>IF(AM352="",NA(),AN352+Form!$B$9*AP352/1.128)</f>
        <v>#REF!</v>
      </c>
      <c r="AR352" s="27" t="e">
        <f>IF(AM352="",NA(),AN352-Form!$B$9*AP352/1.128)</f>
        <v>#REF!</v>
      </c>
      <c r="AS352" s="27" t="e">
        <f t="shared" si="181"/>
        <v>#REF!</v>
      </c>
      <c r="AT352" s="26" t="e">
        <f t="shared" si="182"/>
        <v>#REF!</v>
      </c>
      <c r="AU352" s="27" t="e">
        <f>VLOOKUP(B352,Table5[],2,FALSE)</f>
        <v>#REF!</v>
      </c>
      <c r="AV352" s="27" t="e">
        <f>VLOOKUP(B352,Table5[],3,FALSE)</f>
        <v>#REF!</v>
      </c>
      <c r="AW352" s="29" t="e">
        <f>IF(Form!#REF!="","",Form!#REF!)</f>
        <v>#REF!</v>
      </c>
    </row>
    <row r="353" spans="1:49">
      <c r="A353" s="26" t="e">
        <f>IF(Form!#REF!="","",Form!#REF!)</f>
        <v>#REF!</v>
      </c>
      <c r="B353" s="26" t="e">
        <f>IF(Form!#REF!="","",Form!#REF!)</f>
        <v>#REF!</v>
      </c>
      <c r="C353" s="26" t="e">
        <f>IF(Form!#REF!="","",Form!#REF!)</f>
        <v>#REF!</v>
      </c>
      <c r="D353" s="27" t="e">
        <f>VLOOKUP(B353,Table5[],4,FALSE)</f>
        <v>#REF!</v>
      </c>
      <c r="E353" s="26" t="e">
        <f t="shared" si="164"/>
        <v>#REF!</v>
      </c>
      <c r="F353" s="27" t="e">
        <f>VLOOKUP(B353,Table5[],5,FALSE)</f>
        <v>#REF!</v>
      </c>
      <c r="G353" s="27" t="e">
        <f>IF(C353="",NA(),D353+Form!$B$9*F353/1.128)</f>
        <v>#REF!</v>
      </c>
      <c r="H353" s="27" t="e">
        <f>IF(C353="",NA(),D353-Form!$B$9*F353/1.128)</f>
        <v>#REF!</v>
      </c>
      <c r="I353" s="27" t="e">
        <f t="shared" si="165"/>
        <v>#REF!</v>
      </c>
      <c r="J353" s="26" t="e">
        <f t="shared" si="166"/>
        <v>#REF!</v>
      </c>
      <c r="K353" s="26" t="e">
        <f t="shared" si="167"/>
        <v>#REF!</v>
      </c>
      <c r="L353" s="28" t="e">
        <f>IF(Form!#REF!="","",Form!#REF!)</f>
        <v>#REF!</v>
      </c>
      <c r="M353" s="27" t="e">
        <f>VLOOKUP(B353,Table5[],9,FALSE)</f>
        <v>#REF!</v>
      </c>
      <c r="N353" s="26" t="e">
        <f t="shared" si="168"/>
        <v>#REF!</v>
      </c>
      <c r="O353" s="27" t="e">
        <f>VLOOKUP(B353,Table5[],10,FALSE)</f>
        <v>#REF!</v>
      </c>
      <c r="P353" s="27" t="e">
        <f>IF(L353="",NA(),M353+Form!$B$9*O353/1.128)</f>
        <v>#REF!</v>
      </c>
      <c r="Q353" s="27" t="e">
        <f>IF(L353="",NA(),M353-Form!$B$9*O353/1.128)</f>
        <v>#REF!</v>
      </c>
      <c r="R353" s="27" t="e">
        <f t="shared" si="169"/>
        <v>#REF!</v>
      </c>
      <c r="S353" s="26" t="e">
        <f t="shared" si="170"/>
        <v>#REF!</v>
      </c>
      <c r="T353" s="26" t="e">
        <f t="shared" si="171"/>
        <v>#REF!</v>
      </c>
      <c r="U353" s="28" t="e">
        <f>IF(Form!#REF!="","",Form!#REF!)</f>
        <v>#REF!</v>
      </c>
      <c r="V353" s="27" t="e">
        <f>VLOOKUP(B353,Table5[],14,FALSE)</f>
        <v>#REF!</v>
      </c>
      <c r="W353" s="26" t="e">
        <f t="shared" si="172"/>
        <v>#REF!</v>
      </c>
      <c r="X353" s="27" t="e">
        <f>VLOOKUP(B353,Table5[],15,FALSE)</f>
        <v>#REF!</v>
      </c>
      <c r="Y353" s="27" t="e">
        <f>IF(U353="",NA(),V353+Form!$B$9*X353/1.128)</f>
        <v>#REF!</v>
      </c>
      <c r="Z353" s="27" t="e">
        <f>IF(U353="",NA(),V353-Form!$B$9*X353/1.128)</f>
        <v>#REF!</v>
      </c>
      <c r="AA353" s="27" t="e">
        <f t="shared" si="173"/>
        <v>#REF!</v>
      </c>
      <c r="AB353" s="26" t="e">
        <f t="shared" si="174"/>
        <v>#REF!</v>
      </c>
      <c r="AC353" s="26" t="e">
        <f t="shared" si="175"/>
        <v>#REF!</v>
      </c>
      <c r="AD353" s="28" t="e">
        <f>IF(Form!#REF!="","",Form!#REF!)</f>
        <v>#REF!</v>
      </c>
      <c r="AE353" s="27" t="e">
        <f>VLOOKUP(B353,Table5[],19,FALSE)</f>
        <v>#REF!</v>
      </c>
      <c r="AF353" s="26" t="e">
        <f t="shared" si="176"/>
        <v>#REF!</v>
      </c>
      <c r="AG353" s="27" t="e">
        <f>VLOOKUP(B353,Table5[],20,FALSE)</f>
        <v>#REF!</v>
      </c>
      <c r="AH353" s="27" t="e">
        <f>IF(AD353="",NA(),AE353+Form!$B$9*AG353/1.128)</f>
        <v>#REF!</v>
      </c>
      <c r="AI353" s="27" t="e">
        <f>IF(AD353="",NA(),AE353-Form!$B$9*AG353/1.128)</f>
        <v>#REF!</v>
      </c>
      <c r="AJ353" s="27" t="e">
        <f t="shared" si="177"/>
        <v>#REF!</v>
      </c>
      <c r="AK353" s="26" t="e">
        <f t="shared" si="178"/>
        <v>#REF!</v>
      </c>
      <c r="AL353" s="26" t="e">
        <f t="shared" si="179"/>
        <v>#REF!</v>
      </c>
      <c r="AM353" s="28" t="e">
        <f>IF(Form!#REF!="","",Form!#REF!)</f>
        <v>#REF!</v>
      </c>
      <c r="AN353" s="27" t="e">
        <f>VLOOKUP(B353,Table5[],24,FALSE)</f>
        <v>#REF!</v>
      </c>
      <c r="AO353" s="26" t="e">
        <f t="shared" si="180"/>
        <v>#REF!</v>
      </c>
      <c r="AP353" s="27" t="e">
        <f>VLOOKUP(B353,Table5[],25,FALSE)</f>
        <v>#REF!</v>
      </c>
      <c r="AQ353" s="27" t="e">
        <f>IF(AM353="",NA(),AN353+Form!$B$9*AP353/1.128)</f>
        <v>#REF!</v>
      </c>
      <c r="AR353" s="27" t="e">
        <f>IF(AM353="",NA(),AN353-Form!$B$9*AP353/1.128)</f>
        <v>#REF!</v>
      </c>
      <c r="AS353" s="27" t="e">
        <f t="shared" si="181"/>
        <v>#REF!</v>
      </c>
      <c r="AT353" s="26" t="e">
        <f t="shared" si="182"/>
        <v>#REF!</v>
      </c>
      <c r="AU353" s="27" t="e">
        <f>VLOOKUP(B353,Table5[],2,FALSE)</f>
        <v>#REF!</v>
      </c>
      <c r="AV353" s="27" t="e">
        <f>VLOOKUP(B353,Table5[],3,FALSE)</f>
        <v>#REF!</v>
      </c>
      <c r="AW353" s="29" t="e">
        <f>IF(Form!#REF!="","",Form!#REF!)</f>
        <v>#REF!</v>
      </c>
    </row>
    <row r="354" spans="1:49">
      <c r="A354" s="26" t="e">
        <f>IF(Form!#REF!="","",Form!#REF!)</f>
        <v>#REF!</v>
      </c>
      <c r="B354" s="26" t="e">
        <f>IF(Form!#REF!="","",Form!#REF!)</f>
        <v>#REF!</v>
      </c>
      <c r="C354" s="26" t="e">
        <f>IF(Form!#REF!="","",Form!#REF!)</f>
        <v>#REF!</v>
      </c>
      <c r="D354" s="27" t="e">
        <f>VLOOKUP(B354,Table5[],4,FALSE)</f>
        <v>#REF!</v>
      </c>
      <c r="E354" s="26" t="e">
        <f t="shared" si="164"/>
        <v>#REF!</v>
      </c>
      <c r="F354" s="27" t="e">
        <f>VLOOKUP(B354,Table5[],5,FALSE)</f>
        <v>#REF!</v>
      </c>
      <c r="G354" s="27" t="e">
        <f>IF(C354="",NA(),D354+Form!$B$9*F354/1.128)</f>
        <v>#REF!</v>
      </c>
      <c r="H354" s="27" t="e">
        <f>IF(C354="",NA(),D354-Form!$B$9*F354/1.128)</f>
        <v>#REF!</v>
      </c>
      <c r="I354" s="27" t="e">
        <f t="shared" si="165"/>
        <v>#REF!</v>
      </c>
      <c r="J354" s="26" t="e">
        <f t="shared" si="166"/>
        <v>#REF!</v>
      </c>
      <c r="K354" s="26" t="e">
        <f t="shared" si="167"/>
        <v>#REF!</v>
      </c>
      <c r="L354" s="28" t="e">
        <f>IF(Form!#REF!="","",Form!#REF!)</f>
        <v>#REF!</v>
      </c>
      <c r="M354" s="27" t="e">
        <f>VLOOKUP(B354,Table5[],9,FALSE)</f>
        <v>#REF!</v>
      </c>
      <c r="N354" s="26" t="e">
        <f t="shared" si="168"/>
        <v>#REF!</v>
      </c>
      <c r="O354" s="27" t="e">
        <f>VLOOKUP(B354,Table5[],10,FALSE)</f>
        <v>#REF!</v>
      </c>
      <c r="P354" s="27" t="e">
        <f>IF(L354="",NA(),M354+Form!$B$9*O354/1.128)</f>
        <v>#REF!</v>
      </c>
      <c r="Q354" s="27" t="e">
        <f>IF(L354="",NA(),M354-Form!$B$9*O354/1.128)</f>
        <v>#REF!</v>
      </c>
      <c r="R354" s="27" t="e">
        <f t="shared" si="169"/>
        <v>#REF!</v>
      </c>
      <c r="S354" s="26" t="e">
        <f t="shared" si="170"/>
        <v>#REF!</v>
      </c>
      <c r="T354" s="26" t="e">
        <f t="shared" si="171"/>
        <v>#REF!</v>
      </c>
      <c r="U354" s="28" t="e">
        <f>IF(Form!#REF!="","",Form!#REF!)</f>
        <v>#REF!</v>
      </c>
      <c r="V354" s="27" t="e">
        <f>VLOOKUP(B354,Table5[],14,FALSE)</f>
        <v>#REF!</v>
      </c>
      <c r="W354" s="26" t="e">
        <f t="shared" si="172"/>
        <v>#REF!</v>
      </c>
      <c r="X354" s="27" t="e">
        <f>VLOOKUP(B354,Table5[],15,FALSE)</f>
        <v>#REF!</v>
      </c>
      <c r="Y354" s="27" t="e">
        <f>IF(U354="",NA(),V354+Form!$B$9*X354/1.128)</f>
        <v>#REF!</v>
      </c>
      <c r="Z354" s="27" t="e">
        <f>IF(U354="",NA(),V354-Form!$B$9*X354/1.128)</f>
        <v>#REF!</v>
      </c>
      <c r="AA354" s="27" t="e">
        <f t="shared" si="173"/>
        <v>#REF!</v>
      </c>
      <c r="AB354" s="26" t="e">
        <f t="shared" si="174"/>
        <v>#REF!</v>
      </c>
      <c r="AC354" s="26" t="e">
        <f t="shared" si="175"/>
        <v>#REF!</v>
      </c>
      <c r="AD354" s="28" t="e">
        <f>IF(Form!#REF!="","",Form!#REF!)</f>
        <v>#REF!</v>
      </c>
      <c r="AE354" s="27" t="e">
        <f>VLOOKUP(B354,Table5[],19,FALSE)</f>
        <v>#REF!</v>
      </c>
      <c r="AF354" s="26" t="e">
        <f t="shared" si="176"/>
        <v>#REF!</v>
      </c>
      <c r="AG354" s="27" t="e">
        <f>VLOOKUP(B354,Table5[],20,FALSE)</f>
        <v>#REF!</v>
      </c>
      <c r="AH354" s="27" t="e">
        <f>IF(AD354="",NA(),AE354+Form!$B$9*AG354/1.128)</f>
        <v>#REF!</v>
      </c>
      <c r="AI354" s="27" t="e">
        <f>IF(AD354="",NA(),AE354-Form!$B$9*AG354/1.128)</f>
        <v>#REF!</v>
      </c>
      <c r="AJ354" s="27" t="e">
        <f t="shared" si="177"/>
        <v>#REF!</v>
      </c>
      <c r="AK354" s="26" t="e">
        <f t="shared" si="178"/>
        <v>#REF!</v>
      </c>
      <c r="AL354" s="26" t="e">
        <f t="shared" si="179"/>
        <v>#REF!</v>
      </c>
      <c r="AM354" s="28" t="e">
        <f>IF(Form!#REF!="","",Form!#REF!)</f>
        <v>#REF!</v>
      </c>
      <c r="AN354" s="27" t="e">
        <f>VLOOKUP(B354,Table5[],24,FALSE)</f>
        <v>#REF!</v>
      </c>
      <c r="AO354" s="26" t="e">
        <f t="shared" si="180"/>
        <v>#REF!</v>
      </c>
      <c r="AP354" s="27" t="e">
        <f>VLOOKUP(B354,Table5[],25,FALSE)</f>
        <v>#REF!</v>
      </c>
      <c r="AQ354" s="27" t="e">
        <f>IF(AM354="",NA(),AN354+Form!$B$9*AP354/1.128)</f>
        <v>#REF!</v>
      </c>
      <c r="AR354" s="27" t="e">
        <f>IF(AM354="",NA(),AN354-Form!$B$9*AP354/1.128)</f>
        <v>#REF!</v>
      </c>
      <c r="AS354" s="27" t="e">
        <f t="shared" si="181"/>
        <v>#REF!</v>
      </c>
      <c r="AT354" s="26" t="e">
        <f t="shared" si="182"/>
        <v>#REF!</v>
      </c>
      <c r="AU354" s="27" t="e">
        <f>VLOOKUP(B354,Table5[],2,FALSE)</f>
        <v>#REF!</v>
      </c>
      <c r="AV354" s="27" t="e">
        <f>VLOOKUP(B354,Table5[],3,FALSE)</f>
        <v>#REF!</v>
      </c>
      <c r="AW354" s="29" t="e">
        <f>IF(Form!#REF!="","",Form!#REF!)</f>
        <v>#REF!</v>
      </c>
    </row>
    <row r="355" spans="1:49">
      <c r="A355" s="26" t="e">
        <f>IF(Form!#REF!="","",Form!#REF!)</f>
        <v>#REF!</v>
      </c>
      <c r="B355" s="26" t="e">
        <f>IF(Form!#REF!="","",Form!#REF!)</f>
        <v>#REF!</v>
      </c>
      <c r="C355" s="26" t="e">
        <f>IF(Form!#REF!="","",Form!#REF!)</f>
        <v>#REF!</v>
      </c>
      <c r="D355" s="27" t="e">
        <f>VLOOKUP(B355,Table5[],4,FALSE)</f>
        <v>#REF!</v>
      </c>
      <c r="E355" s="26" t="e">
        <f t="shared" si="164"/>
        <v>#REF!</v>
      </c>
      <c r="F355" s="27" t="e">
        <f>VLOOKUP(B355,Table5[],5,FALSE)</f>
        <v>#REF!</v>
      </c>
      <c r="G355" s="27" t="e">
        <f>IF(C355="",NA(),D355+Form!$B$9*F355/1.128)</f>
        <v>#REF!</v>
      </c>
      <c r="H355" s="27" t="e">
        <f>IF(C355="",NA(),D355-Form!$B$9*F355/1.128)</f>
        <v>#REF!</v>
      </c>
      <c r="I355" s="27" t="e">
        <f t="shared" si="165"/>
        <v>#REF!</v>
      </c>
      <c r="J355" s="26" t="e">
        <f t="shared" si="166"/>
        <v>#REF!</v>
      </c>
      <c r="K355" s="26" t="e">
        <f t="shared" si="167"/>
        <v>#REF!</v>
      </c>
      <c r="L355" s="28" t="e">
        <f>IF(Form!#REF!="","",Form!#REF!)</f>
        <v>#REF!</v>
      </c>
      <c r="M355" s="27" t="e">
        <f>VLOOKUP(B355,Table5[],9,FALSE)</f>
        <v>#REF!</v>
      </c>
      <c r="N355" s="26" t="e">
        <f t="shared" si="168"/>
        <v>#REF!</v>
      </c>
      <c r="O355" s="27" t="e">
        <f>VLOOKUP(B355,Table5[],10,FALSE)</f>
        <v>#REF!</v>
      </c>
      <c r="P355" s="27" t="e">
        <f>IF(L355="",NA(),M355+Form!$B$9*O355/1.128)</f>
        <v>#REF!</v>
      </c>
      <c r="Q355" s="27" t="e">
        <f>IF(L355="",NA(),M355-Form!$B$9*O355/1.128)</f>
        <v>#REF!</v>
      </c>
      <c r="R355" s="27" t="e">
        <f t="shared" si="169"/>
        <v>#REF!</v>
      </c>
      <c r="S355" s="26" t="e">
        <f t="shared" si="170"/>
        <v>#REF!</v>
      </c>
      <c r="T355" s="26" t="e">
        <f t="shared" si="171"/>
        <v>#REF!</v>
      </c>
      <c r="U355" s="28" t="e">
        <f>IF(Form!#REF!="","",Form!#REF!)</f>
        <v>#REF!</v>
      </c>
      <c r="V355" s="27" t="e">
        <f>VLOOKUP(B355,Table5[],14,FALSE)</f>
        <v>#REF!</v>
      </c>
      <c r="W355" s="26" t="e">
        <f t="shared" si="172"/>
        <v>#REF!</v>
      </c>
      <c r="X355" s="27" t="e">
        <f>VLOOKUP(B355,Table5[],15,FALSE)</f>
        <v>#REF!</v>
      </c>
      <c r="Y355" s="27" t="e">
        <f>IF(U355="",NA(),V355+Form!$B$9*X355/1.128)</f>
        <v>#REF!</v>
      </c>
      <c r="Z355" s="27" t="e">
        <f>IF(U355="",NA(),V355-Form!$B$9*X355/1.128)</f>
        <v>#REF!</v>
      </c>
      <c r="AA355" s="27" t="e">
        <f t="shared" si="173"/>
        <v>#REF!</v>
      </c>
      <c r="AB355" s="26" t="e">
        <f t="shared" si="174"/>
        <v>#REF!</v>
      </c>
      <c r="AC355" s="26" t="e">
        <f t="shared" si="175"/>
        <v>#REF!</v>
      </c>
      <c r="AD355" s="28" t="e">
        <f>IF(Form!#REF!="","",Form!#REF!)</f>
        <v>#REF!</v>
      </c>
      <c r="AE355" s="27" t="e">
        <f>VLOOKUP(B355,Table5[],19,FALSE)</f>
        <v>#REF!</v>
      </c>
      <c r="AF355" s="26" t="e">
        <f t="shared" si="176"/>
        <v>#REF!</v>
      </c>
      <c r="AG355" s="27" t="e">
        <f>VLOOKUP(B355,Table5[],20,FALSE)</f>
        <v>#REF!</v>
      </c>
      <c r="AH355" s="27" t="e">
        <f>IF(AD355="",NA(),AE355+Form!$B$9*AG355/1.128)</f>
        <v>#REF!</v>
      </c>
      <c r="AI355" s="27" t="e">
        <f>IF(AD355="",NA(),AE355-Form!$B$9*AG355/1.128)</f>
        <v>#REF!</v>
      </c>
      <c r="AJ355" s="27" t="e">
        <f t="shared" si="177"/>
        <v>#REF!</v>
      </c>
      <c r="AK355" s="26" t="e">
        <f t="shared" si="178"/>
        <v>#REF!</v>
      </c>
      <c r="AL355" s="26" t="e">
        <f t="shared" si="179"/>
        <v>#REF!</v>
      </c>
      <c r="AM355" s="28" t="e">
        <f>IF(Form!#REF!="","",Form!#REF!)</f>
        <v>#REF!</v>
      </c>
      <c r="AN355" s="27" t="e">
        <f>VLOOKUP(B355,Table5[],24,FALSE)</f>
        <v>#REF!</v>
      </c>
      <c r="AO355" s="26" t="e">
        <f t="shared" si="180"/>
        <v>#REF!</v>
      </c>
      <c r="AP355" s="27" t="e">
        <f>VLOOKUP(B355,Table5[],25,FALSE)</f>
        <v>#REF!</v>
      </c>
      <c r="AQ355" s="27" t="e">
        <f>IF(AM355="",NA(),AN355+Form!$B$9*AP355/1.128)</f>
        <v>#REF!</v>
      </c>
      <c r="AR355" s="27" t="e">
        <f>IF(AM355="",NA(),AN355-Form!$B$9*AP355/1.128)</f>
        <v>#REF!</v>
      </c>
      <c r="AS355" s="27" t="e">
        <f t="shared" si="181"/>
        <v>#REF!</v>
      </c>
      <c r="AT355" s="26" t="e">
        <f t="shared" si="182"/>
        <v>#REF!</v>
      </c>
      <c r="AU355" s="27" t="e">
        <f>VLOOKUP(B355,Table5[],2,FALSE)</f>
        <v>#REF!</v>
      </c>
      <c r="AV355" s="27" t="e">
        <f>VLOOKUP(B355,Table5[],3,FALSE)</f>
        <v>#REF!</v>
      </c>
      <c r="AW355" s="29" t="e">
        <f>IF(Form!#REF!="","",Form!#REF!)</f>
        <v>#REF!</v>
      </c>
    </row>
    <row r="356" spans="1:49">
      <c r="A356" s="26" t="e">
        <f>IF(Form!#REF!="","",Form!#REF!)</f>
        <v>#REF!</v>
      </c>
      <c r="B356" s="26" t="e">
        <f>IF(Form!#REF!="","",Form!#REF!)</f>
        <v>#REF!</v>
      </c>
      <c r="C356" s="26" t="e">
        <f>IF(Form!#REF!="","",Form!#REF!)</f>
        <v>#REF!</v>
      </c>
      <c r="D356" s="27" t="e">
        <f>VLOOKUP(B356,Table5[],4,FALSE)</f>
        <v>#REF!</v>
      </c>
      <c r="E356" s="26" t="e">
        <f t="shared" si="164"/>
        <v>#REF!</v>
      </c>
      <c r="F356" s="27" t="e">
        <f>VLOOKUP(B356,Table5[],5,FALSE)</f>
        <v>#REF!</v>
      </c>
      <c r="G356" s="27" t="e">
        <f>IF(C356="",NA(),D356+Form!$B$9*F356/1.128)</f>
        <v>#REF!</v>
      </c>
      <c r="H356" s="27" t="e">
        <f>IF(C356="",NA(),D356-Form!$B$9*F356/1.128)</f>
        <v>#REF!</v>
      </c>
      <c r="I356" s="27" t="e">
        <f t="shared" si="165"/>
        <v>#REF!</v>
      </c>
      <c r="J356" s="26" t="e">
        <f t="shared" si="166"/>
        <v>#REF!</v>
      </c>
      <c r="K356" s="26" t="e">
        <f t="shared" si="167"/>
        <v>#REF!</v>
      </c>
      <c r="L356" s="28" t="e">
        <f>IF(Form!#REF!="","",Form!#REF!)</f>
        <v>#REF!</v>
      </c>
      <c r="M356" s="27" t="e">
        <f>VLOOKUP(B356,Table5[],9,FALSE)</f>
        <v>#REF!</v>
      </c>
      <c r="N356" s="26" t="e">
        <f t="shared" si="168"/>
        <v>#REF!</v>
      </c>
      <c r="O356" s="27" t="e">
        <f>VLOOKUP(B356,Table5[],10,FALSE)</f>
        <v>#REF!</v>
      </c>
      <c r="P356" s="27" t="e">
        <f>IF(L356="",NA(),M356+Form!$B$9*O356/1.128)</f>
        <v>#REF!</v>
      </c>
      <c r="Q356" s="27" t="e">
        <f>IF(L356="",NA(),M356-Form!$B$9*O356/1.128)</f>
        <v>#REF!</v>
      </c>
      <c r="R356" s="27" t="e">
        <f t="shared" si="169"/>
        <v>#REF!</v>
      </c>
      <c r="S356" s="26" t="e">
        <f t="shared" si="170"/>
        <v>#REF!</v>
      </c>
      <c r="T356" s="26" t="e">
        <f t="shared" si="171"/>
        <v>#REF!</v>
      </c>
      <c r="U356" s="28" t="e">
        <f>IF(Form!#REF!="","",Form!#REF!)</f>
        <v>#REF!</v>
      </c>
      <c r="V356" s="27" t="e">
        <f>VLOOKUP(B356,Table5[],14,FALSE)</f>
        <v>#REF!</v>
      </c>
      <c r="W356" s="26" t="e">
        <f t="shared" si="172"/>
        <v>#REF!</v>
      </c>
      <c r="X356" s="27" t="e">
        <f>VLOOKUP(B356,Table5[],15,FALSE)</f>
        <v>#REF!</v>
      </c>
      <c r="Y356" s="27" t="e">
        <f>IF(U356="",NA(),V356+Form!$B$9*X356/1.128)</f>
        <v>#REF!</v>
      </c>
      <c r="Z356" s="27" t="e">
        <f>IF(U356="",NA(),V356-Form!$B$9*X356/1.128)</f>
        <v>#REF!</v>
      </c>
      <c r="AA356" s="27" t="e">
        <f t="shared" si="173"/>
        <v>#REF!</v>
      </c>
      <c r="AB356" s="26" t="e">
        <f t="shared" si="174"/>
        <v>#REF!</v>
      </c>
      <c r="AC356" s="26" t="e">
        <f t="shared" si="175"/>
        <v>#REF!</v>
      </c>
      <c r="AD356" s="28" t="e">
        <f>IF(Form!#REF!="","",Form!#REF!)</f>
        <v>#REF!</v>
      </c>
      <c r="AE356" s="27" t="e">
        <f>VLOOKUP(B356,Table5[],19,FALSE)</f>
        <v>#REF!</v>
      </c>
      <c r="AF356" s="26" t="e">
        <f t="shared" si="176"/>
        <v>#REF!</v>
      </c>
      <c r="AG356" s="27" t="e">
        <f>VLOOKUP(B356,Table5[],20,FALSE)</f>
        <v>#REF!</v>
      </c>
      <c r="AH356" s="27" t="e">
        <f>IF(AD356="",NA(),AE356+Form!$B$9*AG356/1.128)</f>
        <v>#REF!</v>
      </c>
      <c r="AI356" s="27" t="e">
        <f>IF(AD356="",NA(),AE356-Form!$B$9*AG356/1.128)</f>
        <v>#REF!</v>
      </c>
      <c r="AJ356" s="27" t="e">
        <f t="shared" si="177"/>
        <v>#REF!</v>
      </c>
      <c r="AK356" s="26" t="e">
        <f t="shared" si="178"/>
        <v>#REF!</v>
      </c>
      <c r="AL356" s="26" t="e">
        <f t="shared" si="179"/>
        <v>#REF!</v>
      </c>
      <c r="AM356" s="28" t="e">
        <f>IF(Form!#REF!="","",Form!#REF!)</f>
        <v>#REF!</v>
      </c>
      <c r="AN356" s="27" t="e">
        <f>VLOOKUP(B356,Table5[],24,FALSE)</f>
        <v>#REF!</v>
      </c>
      <c r="AO356" s="26" t="e">
        <f t="shared" si="180"/>
        <v>#REF!</v>
      </c>
      <c r="AP356" s="27" t="e">
        <f>VLOOKUP(B356,Table5[],25,FALSE)</f>
        <v>#REF!</v>
      </c>
      <c r="AQ356" s="27" t="e">
        <f>IF(AM356="",NA(),AN356+Form!$B$9*AP356/1.128)</f>
        <v>#REF!</v>
      </c>
      <c r="AR356" s="27" t="e">
        <f>IF(AM356="",NA(),AN356-Form!$B$9*AP356/1.128)</f>
        <v>#REF!</v>
      </c>
      <c r="AS356" s="27" t="e">
        <f t="shared" si="181"/>
        <v>#REF!</v>
      </c>
      <c r="AT356" s="26" t="e">
        <f t="shared" si="182"/>
        <v>#REF!</v>
      </c>
      <c r="AU356" s="27" t="e">
        <f>VLOOKUP(B356,Table5[],2,FALSE)</f>
        <v>#REF!</v>
      </c>
      <c r="AV356" s="27" t="e">
        <f>VLOOKUP(B356,Table5[],3,FALSE)</f>
        <v>#REF!</v>
      </c>
      <c r="AW356" s="29" t="e">
        <f>IF(Form!#REF!="","",Form!#REF!)</f>
        <v>#REF!</v>
      </c>
    </row>
    <row r="357" spans="1:49">
      <c r="A357" s="26" t="e">
        <f>IF(Form!#REF!="","",Form!#REF!)</f>
        <v>#REF!</v>
      </c>
      <c r="B357" s="26" t="e">
        <f>IF(Form!#REF!="","",Form!#REF!)</f>
        <v>#REF!</v>
      </c>
      <c r="C357" s="26" t="e">
        <f>IF(Form!#REF!="","",Form!#REF!)</f>
        <v>#REF!</v>
      </c>
      <c r="D357" s="27" t="e">
        <f>VLOOKUP(B357,Table5[],4,FALSE)</f>
        <v>#REF!</v>
      </c>
      <c r="E357" s="26" t="e">
        <f t="shared" si="164"/>
        <v>#REF!</v>
      </c>
      <c r="F357" s="27" t="e">
        <f>VLOOKUP(B357,Table5[],5,FALSE)</f>
        <v>#REF!</v>
      </c>
      <c r="G357" s="27" t="e">
        <f>IF(C357="",NA(),D357+Form!$B$9*F357/1.128)</f>
        <v>#REF!</v>
      </c>
      <c r="H357" s="27" t="e">
        <f>IF(C357="",NA(),D357-Form!$B$9*F357/1.128)</f>
        <v>#REF!</v>
      </c>
      <c r="I357" s="27" t="e">
        <f t="shared" si="165"/>
        <v>#REF!</v>
      </c>
      <c r="J357" s="26" t="e">
        <f t="shared" si="166"/>
        <v>#REF!</v>
      </c>
      <c r="K357" s="26" t="e">
        <f t="shared" si="167"/>
        <v>#REF!</v>
      </c>
      <c r="L357" s="28" t="e">
        <f>IF(Form!#REF!="","",Form!#REF!)</f>
        <v>#REF!</v>
      </c>
      <c r="M357" s="27" t="e">
        <f>VLOOKUP(B357,Table5[],9,FALSE)</f>
        <v>#REF!</v>
      </c>
      <c r="N357" s="26" t="e">
        <f t="shared" si="168"/>
        <v>#REF!</v>
      </c>
      <c r="O357" s="27" t="e">
        <f>VLOOKUP(B357,Table5[],10,FALSE)</f>
        <v>#REF!</v>
      </c>
      <c r="P357" s="27" t="e">
        <f>IF(L357="",NA(),M357+Form!$B$9*O357/1.128)</f>
        <v>#REF!</v>
      </c>
      <c r="Q357" s="27" t="e">
        <f>IF(L357="",NA(),M357-Form!$B$9*O357/1.128)</f>
        <v>#REF!</v>
      </c>
      <c r="R357" s="27" t="e">
        <f t="shared" si="169"/>
        <v>#REF!</v>
      </c>
      <c r="S357" s="26" t="e">
        <f t="shared" si="170"/>
        <v>#REF!</v>
      </c>
      <c r="T357" s="26" t="e">
        <f t="shared" si="171"/>
        <v>#REF!</v>
      </c>
      <c r="U357" s="28" t="e">
        <f>IF(Form!#REF!="","",Form!#REF!)</f>
        <v>#REF!</v>
      </c>
      <c r="V357" s="27" t="e">
        <f>VLOOKUP(B357,Table5[],14,FALSE)</f>
        <v>#REF!</v>
      </c>
      <c r="W357" s="26" t="e">
        <f t="shared" si="172"/>
        <v>#REF!</v>
      </c>
      <c r="X357" s="27" t="e">
        <f>VLOOKUP(B357,Table5[],15,FALSE)</f>
        <v>#REF!</v>
      </c>
      <c r="Y357" s="27" t="e">
        <f>IF(U357="",NA(),V357+Form!$B$9*X357/1.128)</f>
        <v>#REF!</v>
      </c>
      <c r="Z357" s="27" t="e">
        <f>IF(U357="",NA(),V357-Form!$B$9*X357/1.128)</f>
        <v>#REF!</v>
      </c>
      <c r="AA357" s="27" t="e">
        <f t="shared" si="173"/>
        <v>#REF!</v>
      </c>
      <c r="AB357" s="26" t="e">
        <f t="shared" si="174"/>
        <v>#REF!</v>
      </c>
      <c r="AC357" s="26" t="e">
        <f t="shared" si="175"/>
        <v>#REF!</v>
      </c>
      <c r="AD357" s="28" t="e">
        <f>IF(Form!#REF!="","",Form!#REF!)</f>
        <v>#REF!</v>
      </c>
      <c r="AE357" s="27" t="e">
        <f>VLOOKUP(B357,Table5[],19,FALSE)</f>
        <v>#REF!</v>
      </c>
      <c r="AF357" s="26" t="e">
        <f t="shared" si="176"/>
        <v>#REF!</v>
      </c>
      <c r="AG357" s="27" t="e">
        <f>VLOOKUP(B357,Table5[],20,FALSE)</f>
        <v>#REF!</v>
      </c>
      <c r="AH357" s="27" t="e">
        <f>IF(AD357="",NA(),AE357+Form!$B$9*AG357/1.128)</f>
        <v>#REF!</v>
      </c>
      <c r="AI357" s="27" t="e">
        <f>IF(AD357="",NA(),AE357-Form!$B$9*AG357/1.128)</f>
        <v>#REF!</v>
      </c>
      <c r="AJ357" s="27" t="e">
        <f t="shared" si="177"/>
        <v>#REF!</v>
      </c>
      <c r="AK357" s="26" t="e">
        <f t="shared" si="178"/>
        <v>#REF!</v>
      </c>
      <c r="AL357" s="26" t="e">
        <f t="shared" si="179"/>
        <v>#REF!</v>
      </c>
      <c r="AM357" s="28" t="e">
        <f>IF(Form!#REF!="","",Form!#REF!)</f>
        <v>#REF!</v>
      </c>
      <c r="AN357" s="27" t="e">
        <f>VLOOKUP(B357,Table5[],24,FALSE)</f>
        <v>#REF!</v>
      </c>
      <c r="AO357" s="26" t="e">
        <f t="shared" si="180"/>
        <v>#REF!</v>
      </c>
      <c r="AP357" s="27" t="e">
        <f>VLOOKUP(B357,Table5[],25,FALSE)</f>
        <v>#REF!</v>
      </c>
      <c r="AQ357" s="27" t="e">
        <f>IF(AM357="",NA(),AN357+Form!$B$9*AP357/1.128)</f>
        <v>#REF!</v>
      </c>
      <c r="AR357" s="27" t="e">
        <f>IF(AM357="",NA(),AN357-Form!$B$9*AP357/1.128)</f>
        <v>#REF!</v>
      </c>
      <c r="AS357" s="27" t="e">
        <f t="shared" si="181"/>
        <v>#REF!</v>
      </c>
      <c r="AT357" s="26" t="e">
        <f t="shared" si="182"/>
        <v>#REF!</v>
      </c>
      <c r="AU357" s="27" t="e">
        <f>VLOOKUP(B357,Table5[],2,FALSE)</f>
        <v>#REF!</v>
      </c>
      <c r="AV357" s="27" t="e">
        <f>VLOOKUP(B357,Table5[],3,FALSE)</f>
        <v>#REF!</v>
      </c>
      <c r="AW357" s="29" t="e">
        <f>IF(Form!#REF!="","",Form!#REF!)</f>
        <v>#REF!</v>
      </c>
    </row>
    <row r="358" spans="1:49">
      <c r="A358" s="26" t="e">
        <f>IF(Form!#REF!="","",Form!#REF!)</f>
        <v>#REF!</v>
      </c>
      <c r="B358" s="26" t="e">
        <f>IF(Form!#REF!="","",Form!#REF!)</f>
        <v>#REF!</v>
      </c>
      <c r="C358" s="26" t="e">
        <f>IF(Form!#REF!="","",Form!#REF!)</f>
        <v>#REF!</v>
      </c>
      <c r="D358" s="27" t="e">
        <f>VLOOKUP(B358,Table5[],4,FALSE)</f>
        <v>#REF!</v>
      </c>
      <c r="E358" s="26" t="e">
        <f t="shared" si="164"/>
        <v>#REF!</v>
      </c>
      <c r="F358" s="27" t="e">
        <f>VLOOKUP(B358,Table5[],5,FALSE)</f>
        <v>#REF!</v>
      </c>
      <c r="G358" s="27" t="e">
        <f>IF(C358="",NA(),D358+Form!$B$9*F358/1.128)</f>
        <v>#REF!</v>
      </c>
      <c r="H358" s="27" t="e">
        <f>IF(C358="",NA(),D358-Form!$B$9*F358/1.128)</f>
        <v>#REF!</v>
      </c>
      <c r="I358" s="27" t="e">
        <f t="shared" si="165"/>
        <v>#REF!</v>
      </c>
      <c r="J358" s="26" t="e">
        <f t="shared" si="166"/>
        <v>#REF!</v>
      </c>
      <c r="K358" s="26" t="e">
        <f t="shared" si="167"/>
        <v>#REF!</v>
      </c>
      <c r="L358" s="28" t="e">
        <f>IF(Form!#REF!="","",Form!#REF!)</f>
        <v>#REF!</v>
      </c>
      <c r="M358" s="27" t="e">
        <f>VLOOKUP(B358,Table5[],9,FALSE)</f>
        <v>#REF!</v>
      </c>
      <c r="N358" s="26" t="e">
        <f t="shared" si="168"/>
        <v>#REF!</v>
      </c>
      <c r="O358" s="27" t="e">
        <f>VLOOKUP(B358,Table5[],10,FALSE)</f>
        <v>#REF!</v>
      </c>
      <c r="P358" s="27" t="e">
        <f>IF(L358="",NA(),M358+Form!$B$9*O358/1.128)</f>
        <v>#REF!</v>
      </c>
      <c r="Q358" s="27" t="e">
        <f>IF(L358="",NA(),M358-Form!$B$9*O358/1.128)</f>
        <v>#REF!</v>
      </c>
      <c r="R358" s="27" t="e">
        <f t="shared" si="169"/>
        <v>#REF!</v>
      </c>
      <c r="S358" s="26" t="e">
        <f t="shared" si="170"/>
        <v>#REF!</v>
      </c>
      <c r="T358" s="26" t="e">
        <f t="shared" si="171"/>
        <v>#REF!</v>
      </c>
      <c r="U358" s="28" t="e">
        <f>IF(Form!#REF!="","",Form!#REF!)</f>
        <v>#REF!</v>
      </c>
      <c r="V358" s="27" t="e">
        <f>VLOOKUP(B358,Table5[],14,FALSE)</f>
        <v>#REF!</v>
      </c>
      <c r="W358" s="26" t="e">
        <f t="shared" si="172"/>
        <v>#REF!</v>
      </c>
      <c r="X358" s="27" t="e">
        <f>VLOOKUP(B358,Table5[],15,FALSE)</f>
        <v>#REF!</v>
      </c>
      <c r="Y358" s="27" t="e">
        <f>IF(U358="",NA(),V358+Form!$B$9*X358/1.128)</f>
        <v>#REF!</v>
      </c>
      <c r="Z358" s="27" t="e">
        <f>IF(U358="",NA(),V358-Form!$B$9*X358/1.128)</f>
        <v>#REF!</v>
      </c>
      <c r="AA358" s="27" t="e">
        <f t="shared" si="173"/>
        <v>#REF!</v>
      </c>
      <c r="AB358" s="26" t="e">
        <f t="shared" si="174"/>
        <v>#REF!</v>
      </c>
      <c r="AC358" s="26" t="e">
        <f t="shared" si="175"/>
        <v>#REF!</v>
      </c>
      <c r="AD358" s="28" t="e">
        <f>IF(Form!#REF!="","",Form!#REF!)</f>
        <v>#REF!</v>
      </c>
      <c r="AE358" s="27" t="e">
        <f>VLOOKUP(B358,Table5[],19,FALSE)</f>
        <v>#REF!</v>
      </c>
      <c r="AF358" s="26" t="e">
        <f t="shared" si="176"/>
        <v>#REF!</v>
      </c>
      <c r="AG358" s="27" t="e">
        <f>VLOOKUP(B358,Table5[],20,FALSE)</f>
        <v>#REF!</v>
      </c>
      <c r="AH358" s="27" t="e">
        <f>IF(AD358="",NA(),AE358+Form!$B$9*AG358/1.128)</f>
        <v>#REF!</v>
      </c>
      <c r="AI358" s="27" t="e">
        <f>IF(AD358="",NA(),AE358-Form!$B$9*AG358/1.128)</f>
        <v>#REF!</v>
      </c>
      <c r="AJ358" s="27" t="e">
        <f t="shared" si="177"/>
        <v>#REF!</v>
      </c>
      <c r="AK358" s="26" t="e">
        <f t="shared" si="178"/>
        <v>#REF!</v>
      </c>
      <c r="AL358" s="26" t="e">
        <f t="shared" si="179"/>
        <v>#REF!</v>
      </c>
      <c r="AM358" s="28" t="e">
        <f>IF(Form!#REF!="","",Form!#REF!)</f>
        <v>#REF!</v>
      </c>
      <c r="AN358" s="27" t="e">
        <f>VLOOKUP(B358,Table5[],24,FALSE)</f>
        <v>#REF!</v>
      </c>
      <c r="AO358" s="26" t="e">
        <f t="shared" si="180"/>
        <v>#REF!</v>
      </c>
      <c r="AP358" s="27" t="e">
        <f>VLOOKUP(B358,Table5[],25,FALSE)</f>
        <v>#REF!</v>
      </c>
      <c r="AQ358" s="27" t="e">
        <f>IF(AM358="",NA(),AN358+Form!$B$9*AP358/1.128)</f>
        <v>#REF!</v>
      </c>
      <c r="AR358" s="27" t="e">
        <f>IF(AM358="",NA(),AN358-Form!$B$9*AP358/1.128)</f>
        <v>#REF!</v>
      </c>
      <c r="AS358" s="27" t="e">
        <f t="shared" si="181"/>
        <v>#REF!</v>
      </c>
      <c r="AT358" s="26" t="e">
        <f t="shared" si="182"/>
        <v>#REF!</v>
      </c>
      <c r="AU358" s="27" t="e">
        <f>VLOOKUP(B358,Table5[],2,FALSE)</f>
        <v>#REF!</v>
      </c>
      <c r="AV358" s="27" t="e">
        <f>VLOOKUP(B358,Table5[],3,FALSE)</f>
        <v>#REF!</v>
      </c>
      <c r="AW358" s="29" t="e">
        <f>IF(Form!#REF!="","",Form!#REF!)</f>
        <v>#REF!</v>
      </c>
    </row>
    <row r="359" spans="1:49">
      <c r="A359" s="26" t="e">
        <f>IF(Form!#REF!="","",Form!#REF!)</f>
        <v>#REF!</v>
      </c>
      <c r="B359" s="26" t="e">
        <f>IF(Form!#REF!="","",Form!#REF!)</f>
        <v>#REF!</v>
      </c>
      <c r="C359" s="26" t="e">
        <f>IF(Form!#REF!="","",Form!#REF!)</f>
        <v>#REF!</v>
      </c>
      <c r="D359" s="27" t="e">
        <f>VLOOKUP(B359,Table5[],4,FALSE)</f>
        <v>#REF!</v>
      </c>
      <c r="E359" s="26" t="e">
        <f t="shared" si="164"/>
        <v>#REF!</v>
      </c>
      <c r="F359" s="27" t="e">
        <f>VLOOKUP(B359,Table5[],5,FALSE)</f>
        <v>#REF!</v>
      </c>
      <c r="G359" s="27" t="e">
        <f>IF(C359="",NA(),D359+Form!$B$9*F359/1.128)</f>
        <v>#REF!</v>
      </c>
      <c r="H359" s="27" t="e">
        <f>IF(C359="",NA(),D359-Form!$B$9*F359/1.128)</f>
        <v>#REF!</v>
      </c>
      <c r="I359" s="27" t="e">
        <f t="shared" si="165"/>
        <v>#REF!</v>
      </c>
      <c r="J359" s="26" t="e">
        <f t="shared" si="166"/>
        <v>#REF!</v>
      </c>
      <c r="K359" s="26" t="e">
        <f t="shared" si="167"/>
        <v>#REF!</v>
      </c>
      <c r="L359" s="28" t="e">
        <f>IF(Form!#REF!="","",Form!#REF!)</f>
        <v>#REF!</v>
      </c>
      <c r="M359" s="27" t="e">
        <f>VLOOKUP(B359,Table5[],9,FALSE)</f>
        <v>#REF!</v>
      </c>
      <c r="N359" s="26" t="e">
        <f t="shared" si="168"/>
        <v>#REF!</v>
      </c>
      <c r="O359" s="27" t="e">
        <f>VLOOKUP(B359,Table5[],10,FALSE)</f>
        <v>#REF!</v>
      </c>
      <c r="P359" s="27" t="e">
        <f>IF(L359="",NA(),M359+Form!$B$9*O359/1.128)</f>
        <v>#REF!</v>
      </c>
      <c r="Q359" s="27" t="e">
        <f>IF(L359="",NA(),M359-Form!$B$9*O359/1.128)</f>
        <v>#REF!</v>
      </c>
      <c r="R359" s="27" t="e">
        <f t="shared" si="169"/>
        <v>#REF!</v>
      </c>
      <c r="S359" s="26" t="e">
        <f t="shared" si="170"/>
        <v>#REF!</v>
      </c>
      <c r="T359" s="26" t="e">
        <f t="shared" si="171"/>
        <v>#REF!</v>
      </c>
      <c r="U359" s="28" t="e">
        <f>IF(Form!#REF!="","",Form!#REF!)</f>
        <v>#REF!</v>
      </c>
      <c r="V359" s="27" t="e">
        <f>VLOOKUP(B359,Table5[],14,FALSE)</f>
        <v>#REF!</v>
      </c>
      <c r="W359" s="26" t="e">
        <f t="shared" si="172"/>
        <v>#REF!</v>
      </c>
      <c r="X359" s="27" t="e">
        <f>VLOOKUP(B359,Table5[],15,FALSE)</f>
        <v>#REF!</v>
      </c>
      <c r="Y359" s="27" t="e">
        <f>IF(U359="",NA(),V359+Form!$B$9*X359/1.128)</f>
        <v>#REF!</v>
      </c>
      <c r="Z359" s="27" t="e">
        <f>IF(U359="",NA(),V359-Form!$B$9*X359/1.128)</f>
        <v>#REF!</v>
      </c>
      <c r="AA359" s="27" t="e">
        <f t="shared" si="173"/>
        <v>#REF!</v>
      </c>
      <c r="AB359" s="26" t="e">
        <f t="shared" si="174"/>
        <v>#REF!</v>
      </c>
      <c r="AC359" s="26" t="e">
        <f t="shared" si="175"/>
        <v>#REF!</v>
      </c>
      <c r="AD359" s="28" t="e">
        <f>IF(Form!#REF!="","",Form!#REF!)</f>
        <v>#REF!</v>
      </c>
      <c r="AE359" s="27" t="e">
        <f>VLOOKUP(B359,Table5[],19,FALSE)</f>
        <v>#REF!</v>
      </c>
      <c r="AF359" s="26" t="e">
        <f t="shared" si="176"/>
        <v>#REF!</v>
      </c>
      <c r="AG359" s="27" t="e">
        <f>VLOOKUP(B359,Table5[],20,FALSE)</f>
        <v>#REF!</v>
      </c>
      <c r="AH359" s="27" t="e">
        <f>IF(AD359="",NA(),AE359+Form!$B$9*AG359/1.128)</f>
        <v>#REF!</v>
      </c>
      <c r="AI359" s="27" t="e">
        <f>IF(AD359="",NA(),AE359-Form!$B$9*AG359/1.128)</f>
        <v>#REF!</v>
      </c>
      <c r="AJ359" s="27" t="e">
        <f t="shared" si="177"/>
        <v>#REF!</v>
      </c>
      <c r="AK359" s="26" t="e">
        <f t="shared" si="178"/>
        <v>#REF!</v>
      </c>
      <c r="AL359" s="26" t="e">
        <f t="shared" si="179"/>
        <v>#REF!</v>
      </c>
      <c r="AM359" s="28" t="e">
        <f>IF(Form!#REF!="","",Form!#REF!)</f>
        <v>#REF!</v>
      </c>
      <c r="AN359" s="27" t="e">
        <f>VLOOKUP(B359,Table5[],24,FALSE)</f>
        <v>#REF!</v>
      </c>
      <c r="AO359" s="26" t="e">
        <f t="shared" si="180"/>
        <v>#REF!</v>
      </c>
      <c r="AP359" s="27" t="e">
        <f>VLOOKUP(B359,Table5[],25,FALSE)</f>
        <v>#REF!</v>
      </c>
      <c r="AQ359" s="27" t="e">
        <f>IF(AM359="",NA(),AN359+Form!$B$9*AP359/1.128)</f>
        <v>#REF!</v>
      </c>
      <c r="AR359" s="27" t="e">
        <f>IF(AM359="",NA(),AN359-Form!$B$9*AP359/1.128)</f>
        <v>#REF!</v>
      </c>
      <c r="AS359" s="27" t="e">
        <f t="shared" si="181"/>
        <v>#REF!</v>
      </c>
      <c r="AT359" s="26" t="e">
        <f t="shared" si="182"/>
        <v>#REF!</v>
      </c>
      <c r="AU359" s="27" t="e">
        <f>VLOOKUP(B359,Table5[],2,FALSE)</f>
        <v>#REF!</v>
      </c>
      <c r="AV359" s="27" t="e">
        <f>VLOOKUP(B359,Table5[],3,FALSE)</f>
        <v>#REF!</v>
      </c>
      <c r="AW359" s="29" t="e">
        <f>IF(Form!#REF!="","",Form!#REF!)</f>
        <v>#REF!</v>
      </c>
    </row>
    <row r="360" spans="1:49">
      <c r="A360" s="26" t="e">
        <f>IF(Form!#REF!="","",Form!#REF!)</f>
        <v>#REF!</v>
      </c>
      <c r="B360" s="26" t="e">
        <f>IF(Form!#REF!="","",Form!#REF!)</f>
        <v>#REF!</v>
      </c>
      <c r="C360" s="26" t="e">
        <f>IF(Form!#REF!="","",Form!#REF!)</f>
        <v>#REF!</v>
      </c>
      <c r="D360" s="27" t="e">
        <f>VLOOKUP(B360,Table5[],4,FALSE)</f>
        <v>#REF!</v>
      </c>
      <c r="E360" s="26" t="e">
        <f t="shared" si="164"/>
        <v>#REF!</v>
      </c>
      <c r="F360" s="27" t="e">
        <f>VLOOKUP(B360,Table5[],5,FALSE)</f>
        <v>#REF!</v>
      </c>
      <c r="G360" s="27" t="e">
        <f>IF(C360="",NA(),D360+Form!$B$9*F360/1.128)</f>
        <v>#REF!</v>
      </c>
      <c r="H360" s="27" t="e">
        <f>IF(C360="",NA(),D360-Form!$B$9*F360/1.128)</f>
        <v>#REF!</v>
      </c>
      <c r="I360" s="27" t="e">
        <f t="shared" si="165"/>
        <v>#REF!</v>
      </c>
      <c r="J360" s="26" t="e">
        <f t="shared" si="166"/>
        <v>#REF!</v>
      </c>
      <c r="K360" s="26" t="e">
        <f t="shared" si="167"/>
        <v>#REF!</v>
      </c>
      <c r="L360" s="28" t="e">
        <f>IF(Form!#REF!="","",Form!#REF!)</f>
        <v>#REF!</v>
      </c>
      <c r="M360" s="27" t="e">
        <f>VLOOKUP(B360,Table5[],9,FALSE)</f>
        <v>#REF!</v>
      </c>
      <c r="N360" s="26" t="e">
        <f t="shared" si="168"/>
        <v>#REF!</v>
      </c>
      <c r="O360" s="27" t="e">
        <f>VLOOKUP(B360,Table5[],10,FALSE)</f>
        <v>#REF!</v>
      </c>
      <c r="P360" s="27" t="e">
        <f>IF(L360="",NA(),M360+Form!$B$9*O360/1.128)</f>
        <v>#REF!</v>
      </c>
      <c r="Q360" s="27" t="e">
        <f>IF(L360="",NA(),M360-Form!$B$9*O360/1.128)</f>
        <v>#REF!</v>
      </c>
      <c r="R360" s="27" t="e">
        <f t="shared" si="169"/>
        <v>#REF!</v>
      </c>
      <c r="S360" s="26" t="e">
        <f t="shared" si="170"/>
        <v>#REF!</v>
      </c>
      <c r="T360" s="26" t="e">
        <f t="shared" si="171"/>
        <v>#REF!</v>
      </c>
      <c r="U360" s="28" t="e">
        <f>IF(Form!#REF!="","",Form!#REF!)</f>
        <v>#REF!</v>
      </c>
      <c r="V360" s="27" t="e">
        <f>VLOOKUP(B360,Table5[],14,FALSE)</f>
        <v>#REF!</v>
      </c>
      <c r="W360" s="26" t="e">
        <f t="shared" si="172"/>
        <v>#REF!</v>
      </c>
      <c r="X360" s="27" t="e">
        <f>VLOOKUP(B360,Table5[],15,FALSE)</f>
        <v>#REF!</v>
      </c>
      <c r="Y360" s="27" t="e">
        <f>IF(U360="",NA(),V360+Form!$B$9*X360/1.128)</f>
        <v>#REF!</v>
      </c>
      <c r="Z360" s="27" t="e">
        <f>IF(U360="",NA(),V360-Form!$B$9*X360/1.128)</f>
        <v>#REF!</v>
      </c>
      <c r="AA360" s="27" t="e">
        <f t="shared" si="173"/>
        <v>#REF!</v>
      </c>
      <c r="AB360" s="26" t="e">
        <f t="shared" si="174"/>
        <v>#REF!</v>
      </c>
      <c r="AC360" s="26" t="e">
        <f t="shared" si="175"/>
        <v>#REF!</v>
      </c>
      <c r="AD360" s="28" t="e">
        <f>IF(Form!#REF!="","",Form!#REF!)</f>
        <v>#REF!</v>
      </c>
      <c r="AE360" s="27" t="e">
        <f>VLOOKUP(B360,Table5[],19,FALSE)</f>
        <v>#REF!</v>
      </c>
      <c r="AF360" s="26" t="e">
        <f t="shared" si="176"/>
        <v>#REF!</v>
      </c>
      <c r="AG360" s="27" t="e">
        <f>VLOOKUP(B360,Table5[],20,FALSE)</f>
        <v>#REF!</v>
      </c>
      <c r="AH360" s="27" t="e">
        <f>IF(AD360="",NA(),AE360+Form!$B$9*AG360/1.128)</f>
        <v>#REF!</v>
      </c>
      <c r="AI360" s="27" t="e">
        <f>IF(AD360="",NA(),AE360-Form!$B$9*AG360/1.128)</f>
        <v>#REF!</v>
      </c>
      <c r="AJ360" s="27" t="e">
        <f t="shared" si="177"/>
        <v>#REF!</v>
      </c>
      <c r="AK360" s="26" t="e">
        <f t="shared" si="178"/>
        <v>#REF!</v>
      </c>
      <c r="AL360" s="26" t="e">
        <f t="shared" si="179"/>
        <v>#REF!</v>
      </c>
      <c r="AM360" s="28" t="e">
        <f>IF(Form!#REF!="","",Form!#REF!)</f>
        <v>#REF!</v>
      </c>
      <c r="AN360" s="27" t="e">
        <f>VLOOKUP(B360,Table5[],24,FALSE)</f>
        <v>#REF!</v>
      </c>
      <c r="AO360" s="26" t="e">
        <f t="shared" si="180"/>
        <v>#REF!</v>
      </c>
      <c r="AP360" s="27" t="e">
        <f>VLOOKUP(B360,Table5[],25,FALSE)</f>
        <v>#REF!</v>
      </c>
      <c r="AQ360" s="27" t="e">
        <f>IF(AM360="",NA(),AN360+Form!$B$9*AP360/1.128)</f>
        <v>#REF!</v>
      </c>
      <c r="AR360" s="27" t="e">
        <f>IF(AM360="",NA(),AN360-Form!$B$9*AP360/1.128)</f>
        <v>#REF!</v>
      </c>
      <c r="AS360" s="27" t="e">
        <f t="shared" si="181"/>
        <v>#REF!</v>
      </c>
      <c r="AT360" s="26" t="e">
        <f t="shared" si="182"/>
        <v>#REF!</v>
      </c>
      <c r="AU360" s="27" t="e">
        <f>VLOOKUP(B360,Table5[],2,FALSE)</f>
        <v>#REF!</v>
      </c>
      <c r="AV360" s="27" t="e">
        <f>VLOOKUP(B360,Table5[],3,FALSE)</f>
        <v>#REF!</v>
      </c>
      <c r="AW360" s="29" t="e">
        <f>IF(Form!#REF!="","",Form!#REF!)</f>
        <v>#REF!</v>
      </c>
    </row>
    <row r="361" spans="1:49">
      <c r="A361" s="26" t="e">
        <f>IF(Form!#REF!="","",Form!#REF!)</f>
        <v>#REF!</v>
      </c>
      <c r="B361" s="26" t="e">
        <f>IF(Form!#REF!="","",Form!#REF!)</f>
        <v>#REF!</v>
      </c>
      <c r="C361" s="26" t="e">
        <f>IF(Form!#REF!="","",Form!#REF!)</f>
        <v>#REF!</v>
      </c>
      <c r="D361" s="27" t="e">
        <f>VLOOKUP(B361,Table5[],4,FALSE)</f>
        <v>#REF!</v>
      </c>
      <c r="E361" s="26" t="e">
        <f t="shared" si="164"/>
        <v>#REF!</v>
      </c>
      <c r="F361" s="27" t="e">
        <f>VLOOKUP(B361,Table5[],5,FALSE)</f>
        <v>#REF!</v>
      </c>
      <c r="G361" s="27" t="e">
        <f>IF(C361="",NA(),D361+Form!$B$9*F361/1.128)</f>
        <v>#REF!</v>
      </c>
      <c r="H361" s="27" t="e">
        <f>IF(C361="",NA(),D361-Form!$B$9*F361/1.128)</f>
        <v>#REF!</v>
      </c>
      <c r="I361" s="27" t="e">
        <f t="shared" si="165"/>
        <v>#REF!</v>
      </c>
      <c r="J361" s="26" t="e">
        <f t="shared" si="166"/>
        <v>#REF!</v>
      </c>
      <c r="K361" s="26" t="e">
        <f t="shared" si="167"/>
        <v>#REF!</v>
      </c>
      <c r="L361" s="28" t="e">
        <f>IF(Form!#REF!="","",Form!#REF!)</f>
        <v>#REF!</v>
      </c>
      <c r="M361" s="27" t="e">
        <f>VLOOKUP(B361,Table5[],9,FALSE)</f>
        <v>#REF!</v>
      </c>
      <c r="N361" s="26" t="e">
        <f t="shared" si="168"/>
        <v>#REF!</v>
      </c>
      <c r="O361" s="27" t="e">
        <f>VLOOKUP(B361,Table5[],10,FALSE)</f>
        <v>#REF!</v>
      </c>
      <c r="P361" s="27" t="e">
        <f>IF(L361="",NA(),M361+Form!$B$9*O361/1.128)</f>
        <v>#REF!</v>
      </c>
      <c r="Q361" s="27" t="e">
        <f>IF(L361="",NA(),M361-Form!$B$9*O361/1.128)</f>
        <v>#REF!</v>
      </c>
      <c r="R361" s="27" t="e">
        <f t="shared" si="169"/>
        <v>#REF!</v>
      </c>
      <c r="S361" s="26" t="e">
        <f t="shared" si="170"/>
        <v>#REF!</v>
      </c>
      <c r="T361" s="26" t="e">
        <f t="shared" si="171"/>
        <v>#REF!</v>
      </c>
      <c r="U361" s="28" t="e">
        <f>IF(Form!#REF!="","",Form!#REF!)</f>
        <v>#REF!</v>
      </c>
      <c r="V361" s="27" t="e">
        <f>VLOOKUP(B361,Table5[],14,FALSE)</f>
        <v>#REF!</v>
      </c>
      <c r="W361" s="26" t="e">
        <f t="shared" si="172"/>
        <v>#REF!</v>
      </c>
      <c r="X361" s="27" t="e">
        <f>VLOOKUP(B361,Table5[],15,FALSE)</f>
        <v>#REF!</v>
      </c>
      <c r="Y361" s="27" t="e">
        <f>IF(U361="",NA(),V361+Form!$B$9*X361/1.128)</f>
        <v>#REF!</v>
      </c>
      <c r="Z361" s="27" t="e">
        <f>IF(U361="",NA(),V361-Form!$B$9*X361/1.128)</f>
        <v>#REF!</v>
      </c>
      <c r="AA361" s="27" t="e">
        <f t="shared" si="173"/>
        <v>#REF!</v>
      </c>
      <c r="AB361" s="26" t="e">
        <f t="shared" si="174"/>
        <v>#REF!</v>
      </c>
      <c r="AC361" s="26" t="e">
        <f t="shared" si="175"/>
        <v>#REF!</v>
      </c>
      <c r="AD361" s="28" t="e">
        <f>IF(Form!#REF!="","",Form!#REF!)</f>
        <v>#REF!</v>
      </c>
      <c r="AE361" s="27" t="e">
        <f>VLOOKUP(B361,Table5[],19,FALSE)</f>
        <v>#REF!</v>
      </c>
      <c r="AF361" s="26" t="e">
        <f t="shared" si="176"/>
        <v>#REF!</v>
      </c>
      <c r="AG361" s="27" t="e">
        <f>VLOOKUP(B361,Table5[],20,FALSE)</f>
        <v>#REF!</v>
      </c>
      <c r="AH361" s="27" t="e">
        <f>IF(AD361="",NA(),AE361+Form!$B$9*AG361/1.128)</f>
        <v>#REF!</v>
      </c>
      <c r="AI361" s="27" t="e">
        <f>IF(AD361="",NA(),AE361-Form!$B$9*AG361/1.128)</f>
        <v>#REF!</v>
      </c>
      <c r="AJ361" s="27" t="e">
        <f t="shared" si="177"/>
        <v>#REF!</v>
      </c>
      <c r="AK361" s="26" t="e">
        <f t="shared" si="178"/>
        <v>#REF!</v>
      </c>
      <c r="AL361" s="26" t="e">
        <f t="shared" si="179"/>
        <v>#REF!</v>
      </c>
      <c r="AM361" s="28" t="e">
        <f>IF(Form!#REF!="","",Form!#REF!)</f>
        <v>#REF!</v>
      </c>
      <c r="AN361" s="27" t="e">
        <f>VLOOKUP(B361,Table5[],24,FALSE)</f>
        <v>#REF!</v>
      </c>
      <c r="AO361" s="26" t="e">
        <f t="shared" si="180"/>
        <v>#REF!</v>
      </c>
      <c r="AP361" s="27" t="e">
        <f>VLOOKUP(B361,Table5[],25,FALSE)</f>
        <v>#REF!</v>
      </c>
      <c r="AQ361" s="27" t="e">
        <f>IF(AM361="",NA(),AN361+Form!$B$9*AP361/1.128)</f>
        <v>#REF!</v>
      </c>
      <c r="AR361" s="27" t="e">
        <f>IF(AM361="",NA(),AN361-Form!$B$9*AP361/1.128)</f>
        <v>#REF!</v>
      </c>
      <c r="AS361" s="27" t="e">
        <f t="shared" si="181"/>
        <v>#REF!</v>
      </c>
      <c r="AT361" s="26" t="e">
        <f t="shared" si="182"/>
        <v>#REF!</v>
      </c>
      <c r="AU361" s="27" t="e">
        <f>VLOOKUP(B361,Table5[],2,FALSE)</f>
        <v>#REF!</v>
      </c>
      <c r="AV361" s="27" t="e">
        <f>VLOOKUP(B361,Table5[],3,FALSE)</f>
        <v>#REF!</v>
      </c>
      <c r="AW361" s="29" t="e">
        <f>IF(Form!#REF!="","",Form!#REF!)</f>
        <v>#REF!</v>
      </c>
    </row>
    <row r="362" spans="1:49">
      <c r="A362" s="26" t="e">
        <f>IF(Form!#REF!="","",Form!#REF!)</f>
        <v>#REF!</v>
      </c>
      <c r="B362" s="26" t="e">
        <f>IF(Form!#REF!="","",Form!#REF!)</f>
        <v>#REF!</v>
      </c>
      <c r="C362" s="26" t="e">
        <f>IF(Form!#REF!="","",Form!#REF!)</f>
        <v>#REF!</v>
      </c>
      <c r="D362" s="27" t="e">
        <f>VLOOKUP(B362,Table5[],4,FALSE)</f>
        <v>#REF!</v>
      </c>
      <c r="E362" s="26" t="e">
        <f t="shared" si="164"/>
        <v>#REF!</v>
      </c>
      <c r="F362" s="27" t="e">
        <f>VLOOKUP(B362,Table5[],5,FALSE)</f>
        <v>#REF!</v>
      </c>
      <c r="G362" s="27" t="e">
        <f>IF(C362="",NA(),D362+Form!$B$9*F362/1.128)</f>
        <v>#REF!</v>
      </c>
      <c r="H362" s="27" t="e">
        <f>IF(C362="",NA(),D362-Form!$B$9*F362/1.128)</f>
        <v>#REF!</v>
      </c>
      <c r="I362" s="27" t="e">
        <f t="shared" si="165"/>
        <v>#REF!</v>
      </c>
      <c r="J362" s="26" t="e">
        <f t="shared" si="166"/>
        <v>#REF!</v>
      </c>
      <c r="K362" s="26" t="e">
        <f t="shared" si="167"/>
        <v>#REF!</v>
      </c>
      <c r="L362" s="28" t="e">
        <f>IF(Form!#REF!="","",Form!#REF!)</f>
        <v>#REF!</v>
      </c>
      <c r="M362" s="27" t="e">
        <f>VLOOKUP(B362,Table5[],9,FALSE)</f>
        <v>#REF!</v>
      </c>
      <c r="N362" s="26" t="e">
        <f t="shared" si="168"/>
        <v>#REF!</v>
      </c>
      <c r="O362" s="27" t="e">
        <f>VLOOKUP(B362,Table5[],10,FALSE)</f>
        <v>#REF!</v>
      </c>
      <c r="P362" s="27" t="e">
        <f>IF(L362="",NA(),M362+Form!$B$9*O362/1.128)</f>
        <v>#REF!</v>
      </c>
      <c r="Q362" s="27" t="e">
        <f>IF(L362="",NA(),M362-Form!$B$9*O362/1.128)</f>
        <v>#REF!</v>
      </c>
      <c r="R362" s="27" t="e">
        <f t="shared" si="169"/>
        <v>#REF!</v>
      </c>
      <c r="S362" s="26" t="e">
        <f t="shared" si="170"/>
        <v>#REF!</v>
      </c>
      <c r="T362" s="26" t="e">
        <f t="shared" si="171"/>
        <v>#REF!</v>
      </c>
      <c r="U362" s="28" t="e">
        <f>IF(Form!#REF!="","",Form!#REF!)</f>
        <v>#REF!</v>
      </c>
      <c r="V362" s="27" t="e">
        <f>VLOOKUP(B362,Table5[],14,FALSE)</f>
        <v>#REF!</v>
      </c>
      <c r="W362" s="26" t="e">
        <f t="shared" si="172"/>
        <v>#REF!</v>
      </c>
      <c r="X362" s="27" t="e">
        <f>VLOOKUP(B362,Table5[],15,FALSE)</f>
        <v>#REF!</v>
      </c>
      <c r="Y362" s="27" t="e">
        <f>IF(U362="",NA(),V362+Form!$B$9*X362/1.128)</f>
        <v>#REF!</v>
      </c>
      <c r="Z362" s="27" t="e">
        <f>IF(U362="",NA(),V362-Form!$B$9*X362/1.128)</f>
        <v>#REF!</v>
      </c>
      <c r="AA362" s="27" t="e">
        <f t="shared" si="173"/>
        <v>#REF!</v>
      </c>
      <c r="AB362" s="26" t="e">
        <f t="shared" si="174"/>
        <v>#REF!</v>
      </c>
      <c r="AC362" s="26" t="e">
        <f t="shared" si="175"/>
        <v>#REF!</v>
      </c>
      <c r="AD362" s="28" t="e">
        <f>IF(Form!#REF!="","",Form!#REF!)</f>
        <v>#REF!</v>
      </c>
      <c r="AE362" s="27" t="e">
        <f>VLOOKUP(B362,Table5[],19,FALSE)</f>
        <v>#REF!</v>
      </c>
      <c r="AF362" s="26" t="e">
        <f t="shared" si="176"/>
        <v>#REF!</v>
      </c>
      <c r="AG362" s="27" t="e">
        <f>VLOOKUP(B362,Table5[],20,FALSE)</f>
        <v>#REF!</v>
      </c>
      <c r="AH362" s="27" t="e">
        <f>IF(AD362="",NA(),AE362+Form!$B$9*AG362/1.128)</f>
        <v>#REF!</v>
      </c>
      <c r="AI362" s="27" t="e">
        <f>IF(AD362="",NA(),AE362-Form!$B$9*AG362/1.128)</f>
        <v>#REF!</v>
      </c>
      <c r="AJ362" s="27" t="e">
        <f t="shared" si="177"/>
        <v>#REF!</v>
      </c>
      <c r="AK362" s="26" t="e">
        <f t="shared" si="178"/>
        <v>#REF!</v>
      </c>
      <c r="AL362" s="26" t="e">
        <f t="shared" si="179"/>
        <v>#REF!</v>
      </c>
      <c r="AM362" s="28" t="e">
        <f>IF(Form!#REF!="","",Form!#REF!)</f>
        <v>#REF!</v>
      </c>
      <c r="AN362" s="27" t="e">
        <f>VLOOKUP(B362,Table5[],24,FALSE)</f>
        <v>#REF!</v>
      </c>
      <c r="AO362" s="26" t="e">
        <f t="shared" si="180"/>
        <v>#REF!</v>
      </c>
      <c r="AP362" s="27" t="e">
        <f>VLOOKUP(B362,Table5[],25,FALSE)</f>
        <v>#REF!</v>
      </c>
      <c r="AQ362" s="27" t="e">
        <f>IF(AM362="",NA(),AN362+Form!$B$9*AP362/1.128)</f>
        <v>#REF!</v>
      </c>
      <c r="AR362" s="27" t="e">
        <f>IF(AM362="",NA(),AN362-Form!$B$9*AP362/1.128)</f>
        <v>#REF!</v>
      </c>
      <c r="AS362" s="27" t="e">
        <f t="shared" si="181"/>
        <v>#REF!</v>
      </c>
      <c r="AT362" s="26" t="e">
        <f t="shared" si="182"/>
        <v>#REF!</v>
      </c>
      <c r="AU362" s="27" t="e">
        <f>VLOOKUP(B362,Table5[],2,FALSE)</f>
        <v>#REF!</v>
      </c>
      <c r="AV362" s="27" t="e">
        <f>VLOOKUP(B362,Table5[],3,FALSE)</f>
        <v>#REF!</v>
      </c>
      <c r="AW362" s="29" t="e">
        <f>IF(Form!#REF!="","",Form!#REF!)</f>
        <v>#REF!</v>
      </c>
    </row>
    <row r="363" spans="1:49">
      <c r="A363" s="26" t="e">
        <f>IF(Form!#REF!="","",Form!#REF!)</f>
        <v>#REF!</v>
      </c>
      <c r="B363" s="26" t="e">
        <f>IF(Form!#REF!="","",Form!#REF!)</f>
        <v>#REF!</v>
      </c>
      <c r="C363" s="26" t="e">
        <f>IF(Form!#REF!="","",Form!#REF!)</f>
        <v>#REF!</v>
      </c>
      <c r="D363" s="27" t="e">
        <f>VLOOKUP(B363,Table5[],4,FALSE)</f>
        <v>#REF!</v>
      </c>
      <c r="E363" s="26" t="e">
        <f t="shared" si="164"/>
        <v>#REF!</v>
      </c>
      <c r="F363" s="27" t="e">
        <f>VLOOKUP(B363,Table5[],5,FALSE)</f>
        <v>#REF!</v>
      </c>
      <c r="G363" s="27" t="e">
        <f>IF(C363="",NA(),D363+Form!$B$9*F363/1.128)</f>
        <v>#REF!</v>
      </c>
      <c r="H363" s="27" t="e">
        <f>IF(C363="",NA(),D363-Form!$B$9*F363/1.128)</f>
        <v>#REF!</v>
      </c>
      <c r="I363" s="27" t="e">
        <f t="shared" si="165"/>
        <v>#REF!</v>
      </c>
      <c r="J363" s="26" t="e">
        <f t="shared" si="166"/>
        <v>#REF!</v>
      </c>
      <c r="K363" s="26" t="e">
        <f t="shared" si="167"/>
        <v>#REF!</v>
      </c>
      <c r="L363" s="28" t="e">
        <f>IF(Form!#REF!="","",Form!#REF!)</f>
        <v>#REF!</v>
      </c>
      <c r="M363" s="27" t="e">
        <f>VLOOKUP(B363,Table5[],9,FALSE)</f>
        <v>#REF!</v>
      </c>
      <c r="N363" s="26" t="e">
        <f t="shared" si="168"/>
        <v>#REF!</v>
      </c>
      <c r="O363" s="27" t="e">
        <f>VLOOKUP(B363,Table5[],10,FALSE)</f>
        <v>#REF!</v>
      </c>
      <c r="P363" s="27" t="e">
        <f>IF(L363="",NA(),M363+Form!$B$9*O363/1.128)</f>
        <v>#REF!</v>
      </c>
      <c r="Q363" s="27" t="e">
        <f>IF(L363="",NA(),M363-Form!$B$9*O363/1.128)</f>
        <v>#REF!</v>
      </c>
      <c r="R363" s="27" t="e">
        <f t="shared" si="169"/>
        <v>#REF!</v>
      </c>
      <c r="S363" s="26" t="e">
        <f t="shared" si="170"/>
        <v>#REF!</v>
      </c>
      <c r="T363" s="26" t="e">
        <f t="shared" si="171"/>
        <v>#REF!</v>
      </c>
      <c r="U363" s="28" t="e">
        <f>IF(Form!#REF!="","",Form!#REF!)</f>
        <v>#REF!</v>
      </c>
      <c r="V363" s="27" t="e">
        <f>VLOOKUP(B363,Table5[],14,FALSE)</f>
        <v>#REF!</v>
      </c>
      <c r="W363" s="26" t="e">
        <f t="shared" si="172"/>
        <v>#REF!</v>
      </c>
      <c r="X363" s="27" t="e">
        <f>VLOOKUP(B363,Table5[],15,FALSE)</f>
        <v>#REF!</v>
      </c>
      <c r="Y363" s="27" t="e">
        <f>IF(U363="",NA(),V363+Form!$B$9*X363/1.128)</f>
        <v>#REF!</v>
      </c>
      <c r="Z363" s="27" t="e">
        <f>IF(U363="",NA(),V363-Form!$B$9*X363/1.128)</f>
        <v>#REF!</v>
      </c>
      <c r="AA363" s="27" t="e">
        <f t="shared" si="173"/>
        <v>#REF!</v>
      </c>
      <c r="AB363" s="26" t="e">
        <f t="shared" si="174"/>
        <v>#REF!</v>
      </c>
      <c r="AC363" s="26" t="e">
        <f t="shared" si="175"/>
        <v>#REF!</v>
      </c>
      <c r="AD363" s="28" t="e">
        <f>IF(Form!#REF!="","",Form!#REF!)</f>
        <v>#REF!</v>
      </c>
      <c r="AE363" s="27" t="e">
        <f>VLOOKUP(B363,Table5[],19,FALSE)</f>
        <v>#REF!</v>
      </c>
      <c r="AF363" s="26" t="e">
        <f t="shared" si="176"/>
        <v>#REF!</v>
      </c>
      <c r="AG363" s="27" t="e">
        <f>VLOOKUP(B363,Table5[],20,FALSE)</f>
        <v>#REF!</v>
      </c>
      <c r="AH363" s="27" t="e">
        <f>IF(AD363="",NA(),AE363+Form!$B$9*AG363/1.128)</f>
        <v>#REF!</v>
      </c>
      <c r="AI363" s="27" t="e">
        <f>IF(AD363="",NA(),AE363-Form!$B$9*AG363/1.128)</f>
        <v>#REF!</v>
      </c>
      <c r="AJ363" s="27" t="e">
        <f t="shared" si="177"/>
        <v>#REF!</v>
      </c>
      <c r="AK363" s="26" t="e">
        <f t="shared" si="178"/>
        <v>#REF!</v>
      </c>
      <c r="AL363" s="26" t="e">
        <f t="shared" si="179"/>
        <v>#REF!</v>
      </c>
      <c r="AM363" s="28" t="e">
        <f>IF(Form!#REF!="","",Form!#REF!)</f>
        <v>#REF!</v>
      </c>
      <c r="AN363" s="27" t="e">
        <f>VLOOKUP(B363,Table5[],24,FALSE)</f>
        <v>#REF!</v>
      </c>
      <c r="AO363" s="26" t="e">
        <f t="shared" si="180"/>
        <v>#REF!</v>
      </c>
      <c r="AP363" s="27" t="e">
        <f>VLOOKUP(B363,Table5[],25,FALSE)</f>
        <v>#REF!</v>
      </c>
      <c r="AQ363" s="27" t="e">
        <f>IF(AM363="",NA(),AN363+Form!$B$9*AP363/1.128)</f>
        <v>#REF!</v>
      </c>
      <c r="AR363" s="27" t="e">
        <f>IF(AM363="",NA(),AN363-Form!$B$9*AP363/1.128)</f>
        <v>#REF!</v>
      </c>
      <c r="AS363" s="27" t="e">
        <f t="shared" si="181"/>
        <v>#REF!</v>
      </c>
      <c r="AT363" s="26" t="e">
        <f t="shared" si="182"/>
        <v>#REF!</v>
      </c>
      <c r="AU363" s="27" t="e">
        <f>VLOOKUP(B363,Table5[],2,FALSE)</f>
        <v>#REF!</v>
      </c>
      <c r="AV363" s="27" t="e">
        <f>VLOOKUP(B363,Table5[],3,FALSE)</f>
        <v>#REF!</v>
      </c>
      <c r="AW363" s="29" t="e">
        <f>IF(Form!#REF!="","",Form!#REF!)</f>
        <v>#REF!</v>
      </c>
    </row>
    <row r="364" spans="1:49">
      <c r="A364" s="26" t="e">
        <f>IF(Form!#REF!="","",Form!#REF!)</f>
        <v>#REF!</v>
      </c>
      <c r="B364" s="26" t="e">
        <f>IF(Form!#REF!="","",Form!#REF!)</f>
        <v>#REF!</v>
      </c>
      <c r="C364" s="26" t="e">
        <f>IF(Form!#REF!="","",Form!#REF!)</f>
        <v>#REF!</v>
      </c>
      <c r="D364" s="27" t="e">
        <f>VLOOKUP(B364,Table5[],4,FALSE)</f>
        <v>#REF!</v>
      </c>
      <c r="E364" s="26" t="e">
        <f t="shared" si="164"/>
        <v>#REF!</v>
      </c>
      <c r="F364" s="27" t="e">
        <f>VLOOKUP(B364,Table5[],5,FALSE)</f>
        <v>#REF!</v>
      </c>
      <c r="G364" s="27" t="e">
        <f>IF(C364="",NA(),D364+Form!$B$9*F364/1.128)</f>
        <v>#REF!</v>
      </c>
      <c r="H364" s="27" t="e">
        <f>IF(C364="",NA(),D364-Form!$B$9*F364/1.128)</f>
        <v>#REF!</v>
      </c>
      <c r="I364" s="27" t="e">
        <f t="shared" si="165"/>
        <v>#REF!</v>
      </c>
      <c r="J364" s="26" t="e">
        <f t="shared" si="166"/>
        <v>#REF!</v>
      </c>
      <c r="K364" s="26" t="e">
        <f t="shared" si="167"/>
        <v>#REF!</v>
      </c>
      <c r="L364" s="28" t="e">
        <f>IF(Form!#REF!="","",Form!#REF!)</f>
        <v>#REF!</v>
      </c>
      <c r="M364" s="27" t="e">
        <f>VLOOKUP(B364,Table5[],9,FALSE)</f>
        <v>#REF!</v>
      </c>
      <c r="N364" s="26" t="e">
        <f t="shared" si="168"/>
        <v>#REF!</v>
      </c>
      <c r="O364" s="27" t="e">
        <f>VLOOKUP(B364,Table5[],10,FALSE)</f>
        <v>#REF!</v>
      </c>
      <c r="P364" s="27" t="e">
        <f>IF(L364="",NA(),M364+Form!$B$9*O364/1.128)</f>
        <v>#REF!</v>
      </c>
      <c r="Q364" s="27" t="e">
        <f>IF(L364="",NA(),M364-Form!$B$9*O364/1.128)</f>
        <v>#REF!</v>
      </c>
      <c r="R364" s="27" t="e">
        <f t="shared" si="169"/>
        <v>#REF!</v>
      </c>
      <c r="S364" s="26" t="e">
        <f t="shared" si="170"/>
        <v>#REF!</v>
      </c>
      <c r="T364" s="26" t="e">
        <f t="shared" si="171"/>
        <v>#REF!</v>
      </c>
      <c r="U364" s="28" t="e">
        <f>IF(Form!#REF!="","",Form!#REF!)</f>
        <v>#REF!</v>
      </c>
      <c r="V364" s="27" t="e">
        <f>VLOOKUP(B364,Table5[],14,FALSE)</f>
        <v>#REF!</v>
      </c>
      <c r="W364" s="26" t="e">
        <f t="shared" si="172"/>
        <v>#REF!</v>
      </c>
      <c r="X364" s="27" t="e">
        <f>VLOOKUP(B364,Table5[],15,FALSE)</f>
        <v>#REF!</v>
      </c>
      <c r="Y364" s="27" t="e">
        <f>IF(U364="",NA(),V364+Form!$B$9*X364/1.128)</f>
        <v>#REF!</v>
      </c>
      <c r="Z364" s="27" t="e">
        <f>IF(U364="",NA(),V364-Form!$B$9*X364/1.128)</f>
        <v>#REF!</v>
      </c>
      <c r="AA364" s="27" t="e">
        <f t="shared" si="173"/>
        <v>#REF!</v>
      </c>
      <c r="AB364" s="26" t="e">
        <f t="shared" si="174"/>
        <v>#REF!</v>
      </c>
      <c r="AC364" s="26" t="e">
        <f t="shared" si="175"/>
        <v>#REF!</v>
      </c>
      <c r="AD364" s="28" t="e">
        <f>IF(Form!#REF!="","",Form!#REF!)</f>
        <v>#REF!</v>
      </c>
      <c r="AE364" s="27" t="e">
        <f>VLOOKUP(B364,Table5[],19,FALSE)</f>
        <v>#REF!</v>
      </c>
      <c r="AF364" s="26" t="e">
        <f t="shared" si="176"/>
        <v>#REF!</v>
      </c>
      <c r="AG364" s="27" t="e">
        <f>VLOOKUP(B364,Table5[],20,FALSE)</f>
        <v>#REF!</v>
      </c>
      <c r="AH364" s="27" t="e">
        <f>IF(AD364="",NA(),AE364+Form!$B$9*AG364/1.128)</f>
        <v>#REF!</v>
      </c>
      <c r="AI364" s="27" t="e">
        <f>IF(AD364="",NA(),AE364-Form!$B$9*AG364/1.128)</f>
        <v>#REF!</v>
      </c>
      <c r="AJ364" s="27" t="e">
        <f t="shared" si="177"/>
        <v>#REF!</v>
      </c>
      <c r="AK364" s="26" t="e">
        <f t="shared" si="178"/>
        <v>#REF!</v>
      </c>
      <c r="AL364" s="26" t="e">
        <f t="shared" si="179"/>
        <v>#REF!</v>
      </c>
      <c r="AM364" s="28" t="e">
        <f>IF(Form!#REF!="","",Form!#REF!)</f>
        <v>#REF!</v>
      </c>
      <c r="AN364" s="27" t="e">
        <f>VLOOKUP(B364,Table5[],24,FALSE)</f>
        <v>#REF!</v>
      </c>
      <c r="AO364" s="26" t="e">
        <f t="shared" si="180"/>
        <v>#REF!</v>
      </c>
      <c r="AP364" s="27" t="e">
        <f>VLOOKUP(B364,Table5[],25,FALSE)</f>
        <v>#REF!</v>
      </c>
      <c r="AQ364" s="27" t="e">
        <f>IF(AM364="",NA(),AN364+Form!$B$9*AP364/1.128)</f>
        <v>#REF!</v>
      </c>
      <c r="AR364" s="27" t="e">
        <f>IF(AM364="",NA(),AN364-Form!$B$9*AP364/1.128)</f>
        <v>#REF!</v>
      </c>
      <c r="AS364" s="27" t="e">
        <f t="shared" si="181"/>
        <v>#REF!</v>
      </c>
      <c r="AT364" s="26" t="e">
        <f t="shared" si="182"/>
        <v>#REF!</v>
      </c>
      <c r="AU364" s="27" t="e">
        <f>VLOOKUP(B364,Table5[],2,FALSE)</f>
        <v>#REF!</v>
      </c>
      <c r="AV364" s="27" t="e">
        <f>VLOOKUP(B364,Table5[],3,FALSE)</f>
        <v>#REF!</v>
      </c>
      <c r="AW364" s="29" t="e">
        <f>IF(Form!#REF!="","",Form!#REF!)</f>
        <v>#REF!</v>
      </c>
    </row>
    <row r="365" spans="1:49">
      <c r="A365" s="26" t="e">
        <f>IF(Form!#REF!="","",Form!#REF!)</f>
        <v>#REF!</v>
      </c>
      <c r="B365" s="26" t="e">
        <f>IF(Form!#REF!="","",Form!#REF!)</f>
        <v>#REF!</v>
      </c>
      <c r="C365" s="26" t="e">
        <f>IF(Form!#REF!="","",Form!#REF!)</f>
        <v>#REF!</v>
      </c>
      <c r="D365" s="27" t="e">
        <f>VLOOKUP(B365,Table5[],4,FALSE)</f>
        <v>#REF!</v>
      </c>
      <c r="E365" s="26" t="e">
        <f t="shared" si="164"/>
        <v>#REF!</v>
      </c>
      <c r="F365" s="27" t="e">
        <f>VLOOKUP(B365,Table5[],5,FALSE)</f>
        <v>#REF!</v>
      </c>
      <c r="G365" s="27" t="e">
        <f>IF(C365="",NA(),D365+Form!$B$9*F365/1.128)</f>
        <v>#REF!</v>
      </c>
      <c r="H365" s="27" t="e">
        <f>IF(C365="",NA(),D365-Form!$B$9*F365/1.128)</f>
        <v>#REF!</v>
      </c>
      <c r="I365" s="27" t="e">
        <f t="shared" si="165"/>
        <v>#REF!</v>
      </c>
      <c r="J365" s="26" t="e">
        <f t="shared" si="166"/>
        <v>#REF!</v>
      </c>
      <c r="K365" s="26" t="e">
        <f t="shared" si="167"/>
        <v>#REF!</v>
      </c>
      <c r="L365" s="28" t="e">
        <f>IF(Form!#REF!="","",Form!#REF!)</f>
        <v>#REF!</v>
      </c>
      <c r="M365" s="27" t="e">
        <f>VLOOKUP(B365,Table5[],9,FALSE)</f>
        <v>#REF!</v>
      </c>
      <c r="N365" s="26" t="e">
        <f t="shared" si="168"/>
        <v>#REF!</v>
      </c>
      <c r="O365" s="27" t="e">
        <f>VLOOKUP(B365,Table5[],10,FALSE)</f>
        <v>#REF!</v>
      </c>
      <c r="P365" s="27" t="e">
        <f>IF(L365="",NA(),M365+Form!$B$9*O365/1.128)</f>
        <v>#REF!</v>
      </c>
      <c r="Q365" s="27" t="e">
        <f>IF(L365="",NA(),M365-Form!$B$9*O365/1.128)</f>
        <v>#REF!</v>
      </c>
      <c r="R365" s="27" t="e">
        <f t="shared" si="169"/>
        <v>#REF!</v>
      </c>
      <c r="S365" s="26" t="e">
        <f t="shared" si="170"/>
        <v>#REF!</v>
      </c>
      <c r="T365" s="26" t="e">
        <f t="shared" si="171"/>
        <v>#REF!</v>
      </c>
      <c r="U365" s="28" t="e">
        <f>IF(Form!#REF!="","",Form!#REF!)</f>
        <v>#REF!</v>
      </c>
      <c r="V365" s="27" t="e">
        <f>VLOOKUP(B365,Table5[],14,FALSE)</f>
        <v>#REF!</v>
      </c>
      <c r="W365" s="26" t="e">
        <f t="shared" si="172"/>
        <v>#REF!</v>
      </c>
      <c r="X365" s="27" t="e">
        <f>VLOOKUP(B365,Table5[],15,FALSE)</f>
        <v>#REF!</v>
      </c>
      <c r="Y365" s="27" t="e">
        <f>IF(U365="",NA(),V365+Form!$B$9*X365/1.128)</f>
        <v>#REF!</v>
      </c>
      <c r="Z365" s="27" t="e">
        <f>IF(U365="",NA(),V365-Form!$B$9*X365/1.128)</f>
        <v>#REF!</v>
      </c>
      <c r="AA365" s="27" t="e">
        <f t="shared" si="173"/>
        <v>#REF!</v>
      </c>
      <c r="AB365" s="26" t="e">
        <f t="shared" si="174"/>
        <v>#REF!</v>
      </c>
      <c r="AC365" s="26" t="e">
        <f t="shared" si="175"/>
        <v>#REF!</v>
      </c>
      <c r="AD365" s="28" t="e">
        <f>IF(Form!#REF!="","",Form!#REF!)</f>
        <v>#REF!</v>
      </c>
      <c r="AE365" s="27" t="e">
        <f>VLOOKUP(B365,Table5[],19,FALSE)</f>
        <v>#REF!</v>
      </c>
      <c r="AF365" s="26" t="e">
        <f t="shared" si="176"/>
        <v>#REF!</v>
      </c>
      <c r="AG365" s="27" t="e">
        <f>VLOOKUP(B365,Table5[],20,FALSE)</f>
        <v>#REF!</v>
      </c>
      <c r="AH365" s="27" t="e">
        <f>IF(AD365="",NA(),AE365+Form!$B$9*AG365/1.128)</f>
        <v>#REF!</v>
      </c>
      <c r="AI365" s="27" t="e">
        <f>IF(AD365="",NA(),AE365-Form!$B$9*AG365/1.128)</f>
        <v>#REF!</v>
      </c>
      <c r="AJ365" s="27" t="e">
        <f t="shared" si="177"/>
        <v>#REF!</v>
      </c>
      <c r="AK365" s="26" t="e">
        <f t="shared" si="178"/>
        <v>#REF!</v>
      </c>
      <c r="AL365" s="26" t="e">
        <f t="shared" si="179"/>
        <v>#REF!</v>
      </c>
      <c r="AM365" s="28" t="e">
        <f>IF(Form!#REF!="","",Form!#REF!)</f>
        <v>#REF!</v>
      </c>
      <c r="AN365" s="27" t="e">
        <f>VLOOKUP(B365,Table5[],24,FALSE)</f>
        <v>#REF!</v>
      </c>
      <c r="AO365" s="26" t="e">
        <f t="shared" si="180"/>
        <v>#REF!</v>
      </c>
      <c r="AP365" s="27" t="e">
        <f>VLOOKUP(B365,Table5[],25,FALSE)</f>
        <v>#REF!</v>
      </c>
      <c r="AQ365" s="27" t="e">
        <f>IF(AM365="",NA(),AN365+Form!$B$9*AP365/1.128)</f>
        <v>#REF!</v>
      </c>
      <c r="AR365" s="27" t="e">
        <f>IF(AM365="",NA(),AN365-Form!$B$9*AP365/1.128)</f>
        <v>#REF!</v>
      </c>
      <c r="AS365" s="27" t="e">
        <f t="shared" si="181"/>
        <v>#REF!</v>
      </c>
      <c r="AT365" s="26" t="e">
        <f t="shared" si="182"/>
        <v>#REF!</v>
      </c>
      <c r="AU365" s="27" t="e">
        <f>VLOOKUP(B365,Table5[],2,FALSE)</f>
        <v>#REF!</v>
      </c>
      <c r="AV365" s="27" t="e">
        <f>VLOOKUP(B365,Table5[],3,FALSE)</f>
        <v>#REF!</v>
      </c>
      <c r="AW365" s="29" t="e">
        <f>IF(Form!#REF!="","",Form!#REF!)</f>
        <v>#REF!</v>
      </c>
    </row>
    <row r="366" spans="1:49">
      <c r="A366" s="26" t="e">
        <f>IF(Form!#REF!="","",Form!#REF!)</f>
        <v>#REF!</v>
      </c>
      <c r="B366" s="26" t="e">
        <f>IF(Form!#REF!="","",Form!#REF!)</f>
        <v>#REF!</v>
      </c>
      <c r="C366" s="26" t="e">
        <f>IF(Form!#REF!="","",Form!#REF!)</f>
        <v>#REF!</v>
      </c>
      <c r="D366" s="27" t="e">
        <f>VLOOKUP(B366,Table5[],4,FALSE)</f>
        <v>#REF!</v>
      </c>
      <c r="E366" s="26" t="e">
        <f t="shared" si="164"/>
        <v>#REF!</v>
      </c>
      <c r="F366" s="27" t="e">
        <f>VLOOKUP(B366,Table5[],5,FALSE)</f>
        <v>#REF!</v>
      </c>
      <c r="G366" s="27" t="e">
        <f>IF(C366="",NA(),D366+Form!$B$9*F366/1.128)</f>
        <v>#REF!</v>
      </c>
      <c r="H366" s="27" t="e">
        <f>IF(C366="",NA(),D366-Form!$B$9*F366/1.128)</f>
        <v>#REF!</v>
      </c>
      <c r="I366" s="27" t="e">
        <f t="shared" si="165"/>
        <v>#REF!</v>
      </c>
      <c r="J366" s="26" t="e">
        <f t="shared" si="166"/>
        <v>#REF!</v>
      </c>
      <c r="K366" s="26" t="e">
        <f t="shared" si="167"/>
        <v>#REF!</v>
      </c>
      <c r="L366" s="28" t="e">
        <f>IF(Form!#REF!="","",Form!#REF!)</f>
        <v>#REF!</v>
      </c>
      <c r="M366" s="27" t="e">
        <f>VLOOKUP(B366,Table5[],9,FALSE)</f>
        <v>#REF!</v>
      </c>
      <c r="N366" s="26" t="e">
        <f t="shared" si="168"/>
        <v>#REF!</v>
      </c>
      <c r="O366" s="27" t="e">
        <f>VLOOKUP(B366,Table5[],10,FALSE)</f>
        <v>#REF!</v>
      </c>
      <c r="P366" s="27" t="e">
        <f>IF(L366="",NA(),M366+Form!$B$9*O366/1.128)</f>
        <v>#REF!</v>
      </c>
      <c r="Q366" s="27" t="e">
        <f>IF(L366="",NA(),M366-Form!$B$9*O366/1.128)</f>
        <v>#REF!</v>
      </c>
      <c r="R366" s="27" t="e">
        <f t="shared" si="169"/>
        <v>#REF!</v>
      </c>
      <c r="S366" s="26" t="e">
        <f t="shared" si="170"/>
        <v>#REF!</v>
      </c>
      <c r="T366" s="26" t="e">
        <f t="shared" si="171"/>
        <v>#REF!</v>
      </c>
      <c r="U366" s="28" t="e">
        <f>IF(Form!#REF!="","",Form!#REF!)</f>
        <v>#REF!</v>
      </c>
      <c r="V366" s="27" t="e">
        <f>VLOOKUP(B366,Table5[],14,FALSE)</f>
        <v>#REF!</v>
      </c>
      <c r="W366" s="26" t="e">
        <f t="shared" si="172"/>
        <v>#REF!</v>
      </c>
      <c r="X366" s="27" t="e">
        <f>VLOOKUP(B366,Table5[],15,FALSE)</f>
        <v>#REF!</v>
      </c>
      <c r="Y366" s="27" t="e">
        <f>IF(U366="",NA(),V366+Form!$B$9*X366/1.128)</f>
        <v>#REF!</v>
      </c>
      <c r="Z366" s="27" t="e">
        <f>IF(U366="",NA(),V366-Form!$B$9*X366/1.128)</f>
        <v>#REF!</v>
      </c>
      <c r="AA366" s="27" t="e">
        <f t="shared" si="173"/>
        <v>#REF!</v>
      </c>
      <c r="AB366" s="26" t="e">
        <f t="shared" si="174"/>
        <v>#REF!</v>
      </c>
      <c r="AC366" s="26" t="e">
        <f t="shared" si="175"/>
        <v>#REF!</v>
      </c>
      <c r="AD366" s="28" t="e">
        <f>IF(Form!#REF!="","",Form!#REF!)</f>
        <v>#REF!</v>
      </c>
      <c r="AE366" s="27" t="e">
        <f>VLOOKUP(B366,Table5[],19,FALSE)</f>
        <v>#REF!</v>
      </c>
      <c r="AF366" s="26" t="e">
        <f t="shared" si="176"/>
        <v>#REF!</v>
      </c>
      <c r="AG366" s="27" t="e">
        <f>VLOOKUP(B366,Table5[],20,FALSE)</f>
        <v>#REF!</v>
      </c>
      <c r="AH366" s="27" t="e">
        <f>IF(AD366="",NA(),AE366+Form!$B$9*AG366/1.128)</f>
        <v>#REF!</v>
      </c>
      <c r="AI366" s="27" t="e">
        <f>IF(AD366="",NA(),AE366-Form!$B$9*AG366/1.128)</f>
        <v>#REF!</v>
      </c>
      <c r="AJ366" s="27" t="e">
        <f t="shared" si="177"/>
        <v>#REF!</v>
      </c>
      <c r="AK366" s="26" t="e">
        <f t="shared" si="178"/>
        <v>#REF!</v>
      </c>
      <c r="AL366" s="26" t="e">
        <f t="shared" si="179"/>
        <v>#REF!</v>
      </c>
      <c r="AM366" s="28" t="e">
        <f>IF(Form!#REF!="","",Form!#REF!)</f>
        <v>#REF!</v>
      </c>
      <c r="AN366" s="27" t="e">
        <f>VLOOKUP(B366,Table5[],24,FALSE)</f>
        <v>#REF!</v>
      </c>
      <c r="AO366" s="26" t="e">
        <f t="shared" si="180"/>
        <v>#REF!</v>
      </c>
      <c r="AP366" s="27" t="e">
        <f>VLOOKUP(B366,Table5[],25,FALSE)</f>
        <v>#REF!</v>
      </c>
      <c r="AQ366" s="27" t="e">
        <f>IF(AM366="",NA(),AN366+Form!$B$9*AP366/1.128)</f>
        <v>#REF!</v>
      </c>
      <c r="AR366" s="27" t="e">
        <f>IF(AM366="",NA(),AN366-Form!$B$9*AP366/1.128)</f>
        <v>#REF!</v>
      </c>
      <c r="AS366" s="27" t="e">
        <f t="shared" si="181"/>
        <v>#REF!</v>
      </c>
      <c r="AT366" s="26" t="e">
        <f t="shared" si="182"/>
        <v>#REF!</v>
      </c>
      <c r="AU366" s="27" t="e">
        <f>VLOOKUP(B366,Table5[],2,FALSE)</f>
        <v>#REF!</v>
      </c>
      <c r="AV366" s="27" t="e">
        <f>VLOOKUP(B366,Table5[],3,FALSE)</f>
        <v>#REF!</v>
      </c>
      <c r="AW366" s="29" t="e">
        <f>IF(Form!#REF!="","",Form!#REF!)</f>
        <v>#REF!</v>
      </c>
    </row>
    <row r="367" spans="1:49">
      <c r="A367" s="26" t="e">
        <f>IF(Form!#REF!="","",Form!#REF!)</f>
        <v>#REF!</v>
      </c>
      <c r="B367" s="26" t="e">
        <f>IF(Form!#REF!="","",Form!#REF!)</f>
        <v>#REF!</v>
      </c>
      <c r="C367" s="26" t="e">
        <f>IF(Form!#REF!="","",Form!#REF!)</f>
        <v>#REF!</v>
      </c>
      <c r="D367" s="27" t="e">
        <f>VLOOKUP(B367,Table5[],4,FALSE)</f>
        <v>#REF!</v>
      </c>
      <c r="E367" s="26" t="e">
        <f t="shared" si="164"/>
        <v>#REF!</v>
      </c>
      <c r="F367" s="27" t="e">
        <f>VLOOKUP(B367,Table5[],5,FALSE)</f>
        <v>#REF!</v>
      </c>
      <c r="G367" s="27" t="e">
        <f>IF(C367="",NA(),D367+Form!$B$9*F367/1.128)</f>
        <v>#REF!</v>
      </c>
      <c r="H367" s="27" t="e">
        <f>IF(C367="",NA(),D367-Form!$B$9*F367/1.128)</f>
        <v>#REF!</v>
      </c>
      <c r="I367" s="27" t="e">
        <f t="shared" si="165"/>
        <v>#REF!</v>
      </c>
      <c r="J367" s="26" t="e">
        <f t="shared" si="166"/>
        <v>#REF!</v>
      </c>
      <c r="K367" s="26" t="e">
        <f t="shared" si="167"/>
        <v>#REF!</v>
      </c>
      <c r="L367" s="28" t="e">
        <f>IF(Form!#REF!="","",Form!#REF!)</f>
        <v>#REF!</v>
      </c>
      <c r="M367" s="27" t="e">
        <f>VLOOKUP(B367,Table5[],9,FALSE)</f>
        <v>#REF!</v>
      </c>
      <c r="N367" s="26" t="e">
        <f t="shared" si="168"/>
        <v>#REF!</v>
      </c>
      <c r="O367" s="27" t="e">
        <f>VLOOKUP(B367,Table5[],10,FALSE)</f>
        <v>#REF!</v>
      </c>
      <c r="P367" s="27" t="e">
        <f>IF(L367="",NA(),M367+Form!$B$9*O367/1.128)</f>
        <v>#REF!</v>
      </c>
      <c r="Q367" s="27" t="e">
        <f>IF(L367="",NA(),M367-Form!$B$9*O367/1.128)</f>
        <v>#REF!</v>
      </c>
      <c r="R367" s="27" t="e">
        <f t="shared" si="169"/>
        <v>#REF!</v>
      </c>
      <c r="S367" s="26" t="e">
        <f t="shared" si="170"/>
        <v>#REF!</v>
      </c>
      <c r="T367" s="26" t="e">
        <f t="shared" si="171"/>
        <v>#REF!</v>
      </c>
      <c r="U367" s="28" t="e">
        <f>IF(Form!#REF!="","",Form!#REF!)</f>
        <v>#REF!</v>
      </c>
      <c r="V367" s="27" t="e">
        <f>VLOOKUP(B367,Table5[],14,FALSE)</f>
        <v>#REF!</v>
      </c>
      <c r="W367" s="26" t="e">
        <f t="shared" si="172"/>
        <v>#REF!</v>
      </c>
      <c r="X367" s="27" t="e">
        <f>VLOOKUP(B367,Table5[],15,FALSE)</f>
        <v>#REF!</v>
      </c>
      <c r="Y367" s="27" t="e">
        <f>IF(U367="",NA(),V367+Form!$B$9*X367/1.128)</f>
        <v>#REF!</v>
      </c>
      <c r="Z367" s="27" t="e">
        <f>IF(U367="",NA(),V367-Form!$B$9*X367/1.128)</f>
        <v>#REF!</v>
      </c>
      <c r="AA367" s="27" t="e">
        <f t="shared" si="173"/>
        <v>#REF!</v>
      </c>
      <c r="AB367" s="26" t="e">
        <f t="shared" si="174"/>
        <v>#REF!</v>
      </c>
      <c r="AC367" s="26" t="e">
        <f t="shared" si="175"/>
        <v>#REF!</v>
      </c>
      <c r="AD367" s="28" t="e">
        <f>IF(Form!#REF!="","",Form!#REF!)</f>
        <v>#REF!</v>
      </c>
      <c r="AE367" s="27" t="e">
        <f>VLOOKUP(B367,Table5[],19,FALSE)</f>
        <v>#REF!</v>
      </c>
      <c r="AF367" s="26" t="e">
        <f t="shared" si="176"/>
        <v>#REF!</v>
      </c>
      <c r="AG367" s="27" t="e">
        <f>VLOOKUP(B367,Table5[],20,FALSE)</f>
        <v>#REF!</v>
      </c>
      <c r="AH367" s="27" t="e">
        <f>IF(AD367="",NA(),AE367+Form!$B$9*AG367/1.128)</f>
        <v>#REF!</v>
      </c>
      <c r="AI367" s="27" t="e">
        <f>IF(AD367="",NA(),AE367-Form!$B$9*AG367/1.128)</f>
        <v>#REF!</v>
      </c>
      <c r="AJ367" s="27" t="e">
        <f t="shared" si="177"/>
        <v>#REF!</v>
      </c>
      <c r="AK367" s="26" t="e">
        <f t="shared" si="178"/>
        <v>#REF!</v>
      </c>
      <c r="AL367" s="26" t="e">
        <f t="shared" si="179"/>
        <v>#REF!</v>
      </c>
      <c r="AM367" s="28" t="e">
        <f>IF(Form!#REF!="","",Form!#REF!)</f>
        <v>#REF!</v>
      </c>
      <c r="AN367" s="27" t="e">
        <f>VLOOKUP(B367,Table5[],24,FALSE)</f>
        <v>#REF!</v>
      </c>
      <c r="AO367" s="26" t="e">
        <f t="shared" si="180"/>
        <v>#REF!</v>
      </c>
      <c r="AP367" s="27" t="e">
        <f>VLOOKUP(B367,Table5[],25,FALSE)</f>
        <v>#REF!</v>
      </c>
      <c r="AQ367" s="27" t="e">
        <f>IF(AM367="",NA(),AN367+Form!$B$9*AP367/1.128)</f>
        <v>#REF!</v>
      </c>
      <c r="AR367" s="27" t="e">
        <f>IF(AM367="",NA(),AN367-Form!$B$9*AP367/1.128)</f>
        <v>#REF!</v>
      </c>
      <c r="AS367" s="27" t="e">
        <f t="shared" si="181"/>
        <v>#REF!</v>
      </c>
      <c r="AT367" s="26" t="e">
        <f t="shared" si="182"/>
        <v>#REF!</v>
      </c>
      <c r="AU367" s="27" t="e">
        <f>VLOOKUP(B367,Table5[],2,FALSE)</f>
        <v>#REF!</v>
      </c>
      <c r="AV367" s="27" t="e">
        <f>VLOOKUP(B367,Table5[],3,FALSE)</f>
        <v>#REF!</v>
      </c>
      <c r="AW367" s="29" t="e">
        <f>IF(Form!#REF!="","",Form!#REF!)</f>
        <v>#REF!</v>
      </c>
    </row>
    <row r="368" spans="1:49">
      <c r="A368" s="26" t="e">
        <f>IF(Form!#REF!="","",Form!#REF!)</f>
        <v>#REF!</v>
      </c>
      <c r="B368" s="26" t="e">
        <f>IF(Form!#REF!="","",Form!#REF!)</f>
        <v>#REF!</v>
      </c>
      <c r="C368" s="26" t="e">
        <f>IF(Form!#REF!="","",Form!#REF!)</f>
        <v>#REF!</v>
      </c>
      <c r="D368" s="27" t="e">
        <f>VLOOKUP(B368,Table5[],4,FALSE)</f>
        <v>#REF!</v>
      </c>
      <c r="E368" s="26" t="e">
        <f t="shared" si="164"/>
        <v>#REF!</v>
      </c>
      <c r="F368" s="27" t="e">
        <f>VLOOKUP(B368,Table5[],5,FALSE)</f>
        <v>#REF!</v>
      </c>
      <c r="G368" s="27" t="e">
        <f>IF(C368="",NA(),D368+Form!$B$9*F368/1.128)</f>
        <v>#REF!</v>
      </c>
      <c r="H368" s="27" t="e">
        <f>IF(C368="",NA(),D368-Form!$B$9*F368/1.128)</f>
        <v>#REF!</v>
      </c>
      <c r="I368" s="27" t="e">
        <f t="shared" si="165"/>
        <v>#REF!</v>
      </c>
      <c r="J368" s="26" t="e">
        <f t="shared" si="166"/>
        <v>#REF!</v>
      </c>
      <c r="K368" s="26" t="e">
        <f t="shared" si="167"/>
        <v>#REF!</v>
      </c>
      <c r="L368" s="28" t="e">
        <f>IF(Form!#REF!="","",Form!#REF!)</f>
        <v>#REF!</v>
      </c>
      <c r="M368" s="27" t="e">
        <f>VLOOKUP(B368,Table5[],9,FALSE)</f>
        <v>#REF!</v>
      </c>
      <c r="N368" s="26" t="e">
        <f t="shared" si="168"/>
        <v>#REF!</v>
      </c>
      <c r="O368" s="27" t="e">
        <f>VLOOKUP(B368,Table5[],10,FALSE)</f>
        <v>#REF!</v>
      </c>
      <c r="P368" s="27" t="e">
        <f>IF(L368="",NA(),M368+Form!$B$9*O368/1.128)</f>
        <v>#REF!</v>
      </c>
      <c r="Q368" s="27" t="e">
        <f>IF(L368="",NA(),M368-Form!$B$9*O368/1.128)</f>
        <v>#REF!</v>
      </c>
      <c r="R368" s="27" t="e">
        <f t="shared" si="169"/>
        <v>#REF!</v>
      </c>
      <c r="S368" s="26" t="e">
        <f t="shared" si="170"/>
        <v>#REF!</v>
      </c>
      <c r="T368" s="26" t="e">
        <f t="shared" si="171"/>
        <v>#REF!</v>
      </c>
      <c r="U368" s="28" t="e">
        <f>IF(Form!#REF!="","",Form!#REF!)</f>
        <v>#REF!</v>
      </c>
      <c r="V368" s="27" t="e">
        <f>VLOOKUP(B368,Table5[],14,FALSE)</f>
        <v>#REF!</v>
      </c>
      <c r="W368" s="26" t="e">
        <f t="shared" si="172"/>
        <v>#REF!</v>
      </c>
      <c r="X368" s="27" t="e">
        <f>VLOOKUP(B368,Table5[],15,FALSE)</f>
        <v>#REF!</v>
      </c>
      <c r="Y368" s="27" t="e">
        <f>IF(U368="",NA(),V368+Form!$B$9*X368/1.128)</f>
        <v>#REF!</v>
      </c>
      <c r="Z368" s="27" t="e">
        <f>IF(U368="",NA(),V368-Form!$B$9*X368/1.128)</f>
        <v>#REF!</v>
      </c>
      <c r="AA368" s="27" t="e">
        <f t="shared" si="173"/>
        <v>#REF!</v>
      </c>
      <c r="AB368" s="26" t="e">
        <f t="shared" si="174"/>
        <v>#REF!</v>
      </c>
      <c r="AC368" s="26" t="e">
        <f t="shared" si="175"/>
        <v>#REF!</v>
      </c>
      <c r="AD368" s="28" t="e">
        <f>IF(Form!#REF!="","",Form!#REF!)</f>
        <v>#REF!</v>
      </c>
      <c r="AE368" s="27" t="e">
        <f>VLOOKUP(B368,Table5[],19,FALSE)</f>
        <v>#REF!</v>
      </c>
      <c r="AF368" s="26" t="e">
        <f t="shared" si="176"/>
        <v>#REF!</v>
      </c>
      <c r="AG368" s="27" t="e">
        <f>VLOOKUP(B368,Table5[],20,FALSE)</f>
        <v>#REF!</v>
      </c>
      <c r="AH368" s="27" t="e">
        <f>IF(AD368="",NA(),AE368+Form!$B$9*AG368/1.128)</f>
        <v>#REF!</v>
      </c>
      <c r="AI368" s="27" t="e">
        <f>IF(AD368="",NA(),AE368-Form!$B$9*AG368/1.128)</f>
        <v>#REF!</v>
      </c>
      <c r="AJ368" s="27" t="e">
        <f t="shared" si="177"/>
        <v>#REF!</v>
      </c>
      <c r="AK368" s="26" t="e">
        <f t="shared" si="178"/>
        <v>#REF!</v>
      </c>
      <c r="AL368" s="26" t="e">
        <f t="shared" si="179"/>
        <v>#REF!</v>
      </c>
      <c r="AM368" s="28" t="e">
        <f>IF(Form!#REF!="","",Form!#REF!)</f>
        <v>#REF!</v>
      </c>
      <c r="AN368" s="27" t="e">
        <f>VLOOKUP(B368,Table5[],24,FALSE)</f>
        <v>#REF!</v>
      </c>
      <c r="AO368" s="26" t="e">
        <f t="shared" si="180"/>
        <v>#REF!</v>
      </c>
      <c r="AP368" s="27" t="e">
        <f>VLOOKUP(B368,Table5[],25,FALSE)</f>
        <v>#REF!</v>
      </c>
      <c r="AQ368" s="27" t="e">
        <f>IF(AM368="",NA(),AN368+Form!$B$9*AP368/1.128)</f>
        <v>#REF!</v>
      </c>
      <c r="AR368" s="27" t="e">
        <f>IF(AM368="",NA(),AN368-Form!$B$9*AP368/1.128)</f>
        <v>#REF!</v>
      </c>
      <c r="AS368" s="27" t="e">
        <f t="shared" si="181"/>
        <v>#REF!</v>
      </c>
      <c r="AT368" s="26" t="e">
        <f t="shared" si="182"/>
        <v>#REF!</v>
      </c>
      <c r="AU368" s="27" t="e">
        <f>VLOOKUP(B368,Table5[],2,FALSE)</f>
        <v>#REF!</v>
      </c>
      <c r="AV368" s="27" t="e">
        <f>VLOOKUP(B368,Table5[],3,FALSE)</f>
        <v>#REF!</v>
      </c>
      <c r="AW368" s="29" t="e">
        <f>IF(Form!#REF!="","",Form!#REF!)</f>
        <v>#REF!</v>
      </c>
    </row>
    <row r="369" spans="1:49">
      <c r="A369" s="26" t="e">
        <f>IF(Form!#REF!="","",Form!#REF!)</f>
        <v>#REF!</v>
      </c>
      <c r="B369" s="26" t="e">
        <f>IF(Form!#REF!="","",Form!#REF!)</f>
        <v>#REF!</v>
      </c>
      <c r="C369" s="26" t="e">
        <f>IF(Form!#REF!="","",Form!#REF!)</f>
        <v>#REF!</v>
      </c>
      <c r="D369" s="27" t="e">
        <f>VLOOKUP(B369,Table5[],4,FALSE)</f>
        <v>#REF!</v>
      </c>
      <c r="E369" s="26" t="e">
        <f t="shared" si="164"/>
        <v>#REF!</v>
      </c>
      <c r="F369" s="27" t="e">
        <f>VLOOKUP(B369,Table5[],5,FALSE)</f>
        <v>#REF!</v>
      </c>
      <c r="G369" s="27" t="e">
        <f>IF(C369="",NA(),D369+Form!$B$9*F369/1.128)</f>
        <v>#REF!</v>
      </c>
      <c r="H369" s="27" t="e">
        <f>IF(C369="",NA(),D369-Form!$B$9*F369/1.128)</f>
        <v>#REF!</v>
      </c>
      <c r="I369" s="27" t="e">
        <f t="shared" si="165"/>
        <v>#REF!</v>
      </c>
      <c r="J369" s="26" t="e">
        <f t="shared" si="166"/>
        <v>#REF!</v>
      </c>
      <c r="K369" s="26" t="e">
        <f t="shared" si="167"/>
        <v>#REF!</v>
      </c>
      <c r="L369" s="28" t="e">
        <f>IF(Form!#REF!="","",Form!#REF!)</f>
        <v>#REF!</v>
      </c>
      <c r="M369" s="27" t="e">
        <f>VLOOKUP(B369,Table5[],9,FALSE)</f>
        <v>#REF!</v>
      </c>
      <c r="N369" s="26" t="e">
        <f t="shared" si="168"/>
        <v>#REF!</v>
      </c>
      <c r="O369" s="27" t="e">
        <f>VLOOKUP(B369,Table5[],10,FALSE)</f>
        <v>#REF!</v>
      </c>
      <c r="P369" s="27" t="e">
        <f>IF(L369="",NA(),M369+Form!$B$9*O369/1.128)</f>
        <v>#REF!</v>
      </c>
      <c r="Q369" s="27" t="e">
        <f>IF(L369="",NA(),M369-Form!$B$9*O369/1.128)</f>
        <v>#REF!</v>
      </c>
      <c r="R369" s="27" t="e">
        <f t="shared" si="169"/>
        <v>#REF!</v>
      </c>
      <c r="S369" s="26" t="e">
        <f t="shared" si="170"/>
        <v>#REF!</v>
      </c>
      <c r="T369" s="26" t="e">
        <f t="shared" si="171"/>
        <v>#REF!</v>
      </c>
      <c r="U369" s="28" t="e">
        <f>IF(Form!#REF!="","",Form!#REF!)</f>
        <v>#REF!</v>
      </c>
      <c r="V369" s="27" t="e">
        <f>VLOOKUP(B369,Table5[],14,FALSE)</f>
        <v>#REF!</v>
      </c>
      <c r="W369" s="26" t="e">
        <f t="shared" si="172"/>
        <v>#REF!</v>
      </c>
      <c r="X369" s="27" t="e">
        <f>VLOOKUP(B369,Table5[],15,FALSE)</f>
        <v>#REF!</v>
      </c>
      <c r="Y369" s="27" t="e">
        <f>IF(U369="",NA(),V369+Form!$B$9*X369/1.128)</f>
        <v>#REF!</v>
      </c>
      <c r="Z369" s="27" t="e">
        <f>IF(U369="",NA(),V369-Form!$B$9*X369/1.128)</f>
        <v>#REF!</v>
      </c>
      <c r="AA369" s="27" t="e">
        <f t="shared" si="173"/>
        <v>#REF!</v>
      </c>
      <c r="AB369" s="26" t="e">
        <f t="shared" si="174"/>
        <v>#REF!</v>
      </c>
      <c r="AC369" s="26" t="e">
        <f t="shared" si="175"/>
        <v>#REF!</v>
      </c>
      <c r="AD369" s="28" t="e">
        <f>IF(Form!#REF!="","",Form!#REF!)</f>
        <v>#REF!</v>
      </c>
      <c r="AE369" s="27" t="e">
        <f>VLOOKUP(B369,Table5[],19,FALSE)</f>
        <v>#REF!</v>
      </c>
      <c r="AF369" s="26" t="e">
        <f t="shared" si="176"/>
        <v>#REF!</v>
      </c>
      <c r="AG369" s="27" t="e">
        <f>VLOOKUP(B369,Table5[],20,FALSE)</f>
        <v>#REF!</v>
      </c>
      <c r="AH369" s="27" t="e">
        <f>IF(AD369="",NA(),AE369+Form!$B$9*AG369/1.128)</f>
        <v>#REF!</v>
      </c>
      <c r="AI369" s="27" t="e">
        <f>IF(AD369="",NA(),AE369-Form!$B$9*AG369/1.128)</f>
        <v>#REF!</v>
      </c>
      <c r="AJ369" s="27" t="e">
        <f t="shared" si="177"/>
        <v>#REF!</v>
      </c>
      <c r="AK369" s="26" t="e">
        <f t="shared" si="178"/>
        <v>#REF!</v>
      </c>
      <c r="AL369" s="26" t="e">
        <f t="shared" si="179"/>
        <v>#REF!</v>
      </c>
      <c r="AM369" s="28" t="e">
        <f>IF(Form!#REF!="","",Form!#REF!)</f>
        <v>#REF!</v>
      </c>
      <c r="AN369" s="27" t="e">
        <f>VLOOKUP(B369,Table5[],24,FALSE)</f>
        <v>#REF!</v>
      </c>
      <c r="AO369" s="26" t="e">
        <f t="shared" si="180"/>
        <v>#REF!</v>
      </c>
      <c r="AP369" s="27" t="e">
        <f>VLOOKUP(B369,Table5[],25,FALSE)</f>
        <v>#REF!</v>
      </c>
      <c r="AQ369" s="27" t="e">
        <f>IF(AM369="",NA(),AN369+Form!$B$9*AP369/1.128)</f>
        <v>#REF!</v>
      </c>
      <c r="AR369" s="27" t="e">
        <f>IF(AM369="",NA(),AN369-Form!$B$9*AP369/1.128)</f>
        <v>#REF!</v>
      </c>
      <c r="AS369" s="27" t="e">
        <f t="shared" si="181"/>
        <v>#REF!</v>
      </c>
      <c r="AT369" s="26" t="e">
        <f t="shared" si="182"/>
        <v>#REF!</v>
      </c>
      <c r="AU369" s="27" t="e">
        <f>VLOOKUP(B369,Table5[],2,FALSE)</f>
        <v>#REF!</v>
      </c>
      <c r="AV369" s="27" t="e">
        <f>VLOOKUP(B369,Table5[],3,FALSE)</f>
        <v>#REF!</v>
      </c>
      <c r="AW369" s="29" t="e">
        <f>IF(Form!#REF!="","",Form!#REF!)</f>
        <v>#REF!</v>
      </c>
    </row>
    <row r="370" spans="1:49">
      <c r="A370" s="26" t="e">
        <f>IF(Form!#REF!="","",Form!#REF!)</f>
        <v>#REF!</v>
      </c>
      <c r="B370" s="26" t="e">
        <f>IF(Form!#REF!="","",Form!#REF!)</f>
        <v>#REF!</v>
      </c>
      <c r="C370" s="26" t="e">
        <f>IF(Form!#REF!="","",Form!#REF!)</f>
        <v>#REF!</v>
      </c>
      <c r="D370" s="27" t="e">
        <f>VLOOKUP(B370,Table5[],4,FALSE)</f>
        <v>#REF!</v>
      </c>
      <c r="E370" s="26" t="e">
        <f t="shared" si="164"/>
        <v>#REF!</v>
      </c>
      <c r="F370" s="27" t="e">
        <f>VLOOKUP(B370,Table5[],5,FALSE)</f>
        <v>#REF!</v>
      </c>
      <c r="G370" s="27" t="e">
        <f>IF(C370="",NA(),D370+Form!$B$9*F370/1.128)</f>
        <v>#REF!</v>
      </c>
      <c r="H370" s="27" t="e">
        <f>IF(C370="",NA(),D370-Form!$B$9*F370/1.128)</f>
        <v>#REF!</v>
      </c>
      <c r="I370" s="27" t="e">
        <f t="shared" si="165"/>
        <v>#REF!</v>
      </c>
      <c r="J370" s="26" t="e">
        <f t="shared" si="166"/>
        <v>#REF!</v>
      </c>
      <c r="K370" s="26" t="e">
        <f t="shared" si="167"/>
        <v>#REF!</v>
      </c>
      <c r="L370" s="28" t="e">
        <f>IF(Form!#REF!="","",Form!#REF!)</f>
        <v>#REF!</v>
      </c>
      <c r="M370" s="27" t="e">
        <f>VLOOKUP(B370,Table5[],9,FALSE)</f>
        <v>#REF!</v>
      </c>
      <c r="N370" s="26" t="e">
        <f t="shared" si="168"/>
        <v>#REF!</v>
      </c>
      <c r="O370" s="27" t="e">
        <f>VLOOKUP(B370,Table5[],10,FALSE)</f>
        <v>#REF!</v>
      </c>
      <c r="P370" s="27" t="e">
        <f>IF(L370="",NA(),M370+Form!$B$9*O370/1.128)</f>
        <v>#REF!</v>
      </c>
      <c r="Q370" s="27" t="e">
        <f>IF(L370="",NA(),M370-Form!$B$9*O370/1.128)</f>
        <v>#REF!</v>
      </c>
      <c r="R370" s="27" t="e">
        <f t="shared" si="169"/>
        <v>#REF!</v>
      </c>
      <c r="S370" s="26" t="e">
        <f t="shared" si="170"/>
        <v>#REF!</v>
      </c>
      <c r="T370" s="26" t="e">
        <f t="shared" si="171"/>
        <v>#REF!</v>
      </c>
      <c r="U370" s="28" t="e">
        <f>IF(Form!#REF!="","",Form!#REF!)</f>
        <v>#REF!</v>
      </c>
      <c r="V370" s="27" t="e">
        <f>VLOOKUP(B370,Table5[],14,FALSE)</f>
        <v>#REF!</v>
      </c>
      <c r="W370" s="26" t="e">
        <f t="shared" si="172"/>
        <v>#REF!</v>
      </c>
      <c r="X370" s="27" t="e">
        <f>VLOOKUP(B370,Table5[],15,FALSE)</f>
        <v>#REF!</v>
      </c>
      <c r="Y370" s="27" t="e">
        <f>IF(U370="",NA(),V370+Form!$B$9*X370/1.128)</f>
        <v>#REF!</v>
      </c>
      <c r="Z370" s="27" t="e">
        <f>IF(U370="",NA(),V370-Form!$B$9*X370/1.128)</f>
        <v>#REF!</v>
      </c>
      <c r="AA370" s="27" t="e">
        <f t="shared" si="173"/>
        <v>#REF!</v>
      </c>
      <c r="AB370" s="26" t="e">
        <f t="shared" si="174"/>
        <v>#REF!</v>
      </c>
      <c r="AC370" s="26" t="e">
        <f t="shared" si="175"/>
        <v>#REF!</v>
      </c>
      <c r="AD370" s="28" t="e">
        <f>IF(Form!#REF!="","",Form!#REF!)</f>
        <v>#REF!</v>
      </c>
      <c r="AE370" s="27" t="e">
        <f>VLOOKUP(B370,Table5[],19,FALSE)</f>
        <v>#REF!</v>
      </c>
      <c r="AF370" s="26" t="e">
        <f t="shared" si="176"/>
        <v>#REF!</v>
      </c>
      <c r="AG370" s="27" t="e">
        <f>VLOOKUP(B370,Table5[],20,FALSE)</f>
        <v>#REF!</v>
      </c>
      <c r="AH370" s="27" t="e">
        <f>IF(AD370="",NA(),AE370+Form!$B$9*AG370/1.128)</f>
        <v>#REF!</v>
      </c>
      <c r="AI370" s="27" t="e">
        <f>IF(AD370="",NA(),AE370-Form!$B$9*AG370/1.128)</f>
        <v>#REF!</v>
      </c>
      <c r="AJ370" s="27" t="e">
        <f t="shared" si="177"/>
        <v>#REF!</v>
      </c>
      <c r="AK370" s="26" t="e">
        <f t="shared" si="178"/>
        <v>#REF!</v>
      </c>
      <c r="AL370" s="26" t="e">
        <f t="shared" si="179"/>
        <v>#REF!</v>
      </c>
      <c r="AM370" s="28" t="e">
        <f>IF(Form!#REF!="","",Form!#REF!)</f>
        <v>#REF!</v>
      </c>
      <c r="AN370" s="27" t="e">
        <f>VLOOKUP(B370,Table5[],24,FALSE)</f>
        <v>#REF!</v>
      </c>
      <c r="AO370" s="26" t="e">
        <f t="shared" si="180"/>
        <v>#REF!</v>
      </c>
      <c r="AP370" s="27" t="e">
        <f>VLOOKUP(B370,Table5[],25,FALSE)</f>
        <v>#REF!</v>
      </c>
      <c r="AQ370" s="27" t="e">
        <f>IF(AM370="",NA(),AN370+Form!$B$9*AP370/1.128)</f>
        <v>#REF!</v>
      </c>
      <c r="AR370" s="27" t="e">
        <f>IF(AM370="",NA(),AN370-Form!$B$9*AP370/1.128)</f>
        <v>#REF!</v>
      </c>
      <c r="AS370" s="27" t="e">
        <f t="shared" si="181"/>
        <v>#REF!</v>
      </c>
      <c r="AT370" s="26" t="e">
        <f t="shared" si="182"/>
        <v>#REF!</v>
      </c>
      <c r="AU370" s="27" t="e">
        <f>VLOOKUP(B370,Table5[],2,FALSE)</f>
        <v>#REF!</v>
      </c>
      <c r="AV370" s="27" t="e">
        <f>VLOOKUP(B370,Table5[],3,FALSE)</f>
        <v>#REF!</v>
      </c>
      <c r="AW370" s="29" t="e">
        <f>IF(Form!#REF!="","",Form!#REF!)</f>
        <v>#REF!</v>
      </c>
    </row>
    <row r="371" spans="1:49">
      <c r="A371" s="26" t="e">
        <f>IF(Form!#REF!="","",Form!#REF!)</f>
        <v>#REF!</v>
      </c>
      <c r="B371" s="26" t="e">
        <f>IF(Form!#REF!="","",Form!#REF!)</f>
        <v>#REF!</v>
      </c>
      <c r="C371" s="26" t="e">
        <f>IF(Form!#REF!="","",Form!#REF!)</f>
        <v>#REF!</v>
      </c>
      <c r="D371" s="27" t="e">
        <f>VLOOKUP(B371,Table5[],4,FALSE)</f>
        <v>#REF!</v>
      </c>
      <c r="E371" s="26" t="e">
        <f t="shared" si="164"/>
        <v>#REF!</v>
      </c>
      <c r="F371" s="27" t="e">
        <f>VLOOKUP(B371,Table5[],5,FALSE)</f>
        <v>#REF!</v>
      </c>
      <c r="G371" s="27" t="e">
        <f>IF(C371="",NA(),D371+Form!$B$9*F371/1.128)</f>
        <v>#REF!</v>
      </c>
      <c r="H371" s="27" t="e">
        <f>IF(C371="",NA(),D371-Form!$B$9*F371/1.128)</f>
        <v>#REF!</v>
      </c>
      <c r="I371" s="27" t="e">
        <f t="shared" si="165"/>
        <v>#REF!</v>
      </c>
      <c r="J371" s="26" t="e">
        <f t="shared" si="166"/>
        <v>#REF!</v>
      </c>
      <c r="K371" s="26" t="e">
        <f t="shared" si="167"/>
        <v>#REF!</v>
      </c>
      <c r="L371" s="28" t="e">
        <f>IF(Form!#REF!="","",Form!#REF!)</f>
        <v>#REF!</v>
      </c>
      <c r="M371" s="27" t="e">
        <f>VLOOKUP(B371,Table5[],9,FALSE)</f>
        <v>#REF!</v>
      </c>
      <c r="N371" s="26" t="e">
        <f t="shared" si="168"/>
        <v>#REF!</v>
      </c>
      <c r="O371" s="27" t="e">
        <f>VLOOKUP(B371,Table5[],10,FALSE)</f>
        <v>#REF!</v>
      </c>
      <c r="P371" s="27" t="e">
        <f>IF(L371="",NA(),M371+Form!$B$9*O371/1.128)</f>
        <v>#REF!</v>
      </c>
      <c r="Q371" s="27" t="e">
        <f>IF(L371="",NA(),M371-Form!$B$9*O371/1.128)</f>
        <v>#REF!</v>
      </c>
      <c r="R371" s="27" t="e">
        <f t="shared" si="169"/>
        <v>#REF!</v>
      </c>
      <c r="S371" s="26" t="e">
        <f t="shared" si="170"/>
        <v>#REF!</v>
      </c>
      <c r="T371" s="26" t="e">
        <f t="shared" si="171"/>
        <v>#REF!</v>
      </c>
      <c r="U371" s="28" t="e">
        <f>IF(Form!#REF!="","",Form!#REF!)</f>
        <v>#REF!</v>
      </c>
      <c r="V371" s="27" t="e">
        <f>VLOOKUP(B371,Table5[],14,FALSE)</f>
        <v>#REF!</v>
      </c>
      <c r="W371" s="26" t="e">
        <f t="shared" si="172"/>
        <v>#REF!</v>
      </c>
      <c r="X371" s="27" t="e">
        <f>VLOOKUP(B371,Table5[],15,FALSE)</f>
        <v>#REF!</v>
      </c>
      <c r="Y371" s="27" t="e">
        <f>IF(U371="",NA(),V371+Form!$B$9*X371/1.128)</f>
        <v>#REF!</v>
      </c>
      <c r="Z371" s="27" t="e">
        <f>IF(U371="",NA(),V371-Form!$B$9*X371/1.128)</f>
        <v>#REF!</v>
      </c>
      <c r="AA371" s="27" t="e">
        <f t="shared" si="173"/>
        <v>#REF!</v>
      </c>
      <c r="AB371" s="26" t="e">
        <f t="shared" si="174"/>
        <v>#REF!</v>
      </c>
      <c r="AC371" s="26" t="e">
        <f t="shared" si="175"/>
        <v>#REF!</v>
      </c>
      <c r="AD371" s="28" t="e">
        <f>IF(Form!#REF!="","",Form!#REF!)</f>
        <v>#REF!</v>
      </c>
      <c r="AE371" s="27" t="e">
        <f>VLOOKUP(B371,Table5[],19,FALSE)</f>
        <v>#REF!</v>
      </c>
      <c r="AF371" s="26" t="e">
        <f t="shared" si="176"/>
        <v>#REF!</v>
      </c>
      <c r="AG371" s="27" t="e">
        <f>VLOOKUP(B371,Table5[],20,FALSE)</f>
        <v>#REF!</v>
      </c>
      <c r="AH371" s="27" t="e">
        <f>IF(AD371="",NA(),AE371+Form!$B$9*AG371/1.128)</f>
        <v>#REF!</v>
      </c>
      <c r="AI371" s="27" t="e">
        <f>IF(AD371="",NA(),AE371-Form!$B$9*AG371/1.128)</f>
        <v>#REF!</v>
      </c>
      <c r="AJ371" s="27" t="e">
        <f t="shared" si="177"/>
        <v>#REF!</v>
      </c>
      <c r="AK371" s="26" t="e">
        <f t="shared" si="178"/>
        <v>#REF!</v>
      </c>
      <c r="AL371" s="26" t="e">
        <f t="shared" si="179"/>
        <v>#REF!</v>
      </c>
      <c r="AM371" s="28" t="e">
        <f>IF(Form!#REF!="","",Form!#REF!)</f>
        <v>#REF!</v>
      </c>
      <c r="AN371" s="27" t="e">
        <f>VLOOKUP(B371,Table5[],24,FALSE)</f>
        <v>#REF!</v>
      </c>
      <c r="AO371" s="26" t="e">
        <f t="shared" si="180"/>
        <v>#REF!</v>
      </c>
      <c r="AP371" s="27" t="e">
        <f>VLOOKUP(B371,Table5[],25,FALSE)</f>
        <v>#REF!</v>
      </c>
      <c r="AQ371" s="27" t="e">
        <f>IF(AM371="",NA(),AN371+Form!$B$9*AP371/1.128)</f>
        <v>#REF!</v>
      </c>
      <c r="AR371" s="27" t="e">
        <f>IF(AM371="",NA(),AN371-Form!$B$9*AP371/1.128)</f>
        <v>#REF!</v>
      </c>
      <c r="AS371" s="27" t="e">
        <f t="shared" si="181"/>
        <v>#REF!</v>
      </c>
      <c r="AT371" s="26" t="e">
        <f t="shared" si="182"/>
        <v>#REF!</v>
      </c>
      <c r="AU371" s="27" t="e">
        <f>VLOOKUP(B371,Table5[],2,FALSE)</f>
        <v>#REF!</v>
      </c>
      <c r="AV371" s="27" t="e">
        <f>VLOOKUP(B371,Table5[],3,FALSE)</f>
        <v>#REF!</v>
      </c>
      <c r="AW371" s="29" t="e">
        <f>IF(Form!#REF!="","",Form!#REF!)</f>
        <v>#REF!</v>
      </c>
    </row>
    <row r="372" spans="1:49">
      <c r="A372" s="26" t="e">
        <f>IF(Form!#REF!="","",Form!#REF!)</f>
        <v>#REF!</v>
      </c>
      <c r="B372" s="26" t="e">
        <f>IF(Form!#REF!="","",Form!#REF!)</f>
        <v>#REF!</v>
      </c>
      <c r="C372" s="26" t="e">
        <f>IF(Form!#REF!="","",Form!#REF!)</f>
        <v>#REF!</v>
      </c>
      <c r="D372" s="27" t="e">
        <f>VLOOKUP(B372,Table5[],4,FALSE)</f>
        <v>#REF!</v>
      </c>
      <c r="E372" s="26" t="e">
        <f t="shared" si="164"/>
        <v>#REF!</v>
      </c>
      <c r="F372" s="27" t="e">
        <f>VLOOKUP(B372,Table5[],5,FALSE)</f>
        <v>#REF!</v>
      </c>
      <c r="G372" s="27" t="e">
        <f>IF(C372="",NA(),D372+Form!$B$9*F372/1.128)</f>
        <v>#REF!</v>
      </c>
      <c r="H372" s="27" t="e">
        <f>IF(C372="",NA(),D372-Form!$B$9*F372/1.128)</f>
        <v>#REF!</v>
      </c>
      <c r="I372" s="27" t="e">
        <f t="shared" si="165"/>
        <v>#REF!</v>
      </c>
      <c r="J372" s="26" t="e">
        <f t="shared" si="166"/>
        <v>#REF!</v>
      </c>
      <c r="K372" s="26" t="e">
        <f t="shared" si="167"/>
        <v>#REF!</v>
      </c>
      <c r="L372" s="28" t="e">
        <f>IF(Form!#REF!="","",Form!#REF!)</f>
        <v>#REF!</v>
      </c>
      <c r="M372" s="27" t="e">
        <f>VLOOKUP(B372,Table5[],9,FALSE)</f>
        <v>#REF!</v>
      </c>
      <c r="N372" s="26" t="e">
        <f t="shared" si="168"/>
        <v>#REF!</v>
      </c>
      <c r="O372" s="27" t="e">
        <f>VLOOKUP(B372,Table5[],10,FALSE)</f>
        <v>#REF!</v>
      </c>
      <c r="P372" s="27" t="e">
        <f>IF(L372="",NA(),M372+Form!$B$9*O372/1.128)</f>
        <v>#REF!</v>
      </c>
      <c r="Q372" s="27" t="e">
        <f>IF(L372="",NA(),M372-Form!$B$9*O372/1.128)</f>
        <v>#REF!</v>
      </c>
      <c r="R372" s="27" t="e">
        <f t="shared" si="169"/>
        <v>#REF!</v>
      </c>
      <c r="S372" s="26" t="e">
        <f t="shared" si="170"/>
        <v>#REF!</v>
      </c>
      <c r="T372" s="26" t="e">
        <f t="shared" si="171"/>
        <v>#REF!</v>
      </c>
      <c r="U372" s="28" t="e">
        <f>IF(Form!#REF!="","",Form!#REF!)</f>
        <v>#REF!</v>
      </c>
      <c r="V372" s="27" t="e">
        <f>VLOOKUP(B372,Table5[],14,FALSE)</f>
        <v>#REF!</v>
      </c>
      <c r="W372" s="26" t="e">
        <f t="shared" si="172"/>
        <v>#REF!</v>
      </c>
      <c r="X372" s="27" t="e">
        <f>VLOOKUP(B372,Table5[],15,FALSE)</f>
        <v>#REF!</v>
      </c>
      <c r="Y372" s="27" t="e">
        <f>IF(U372="",NA(),V372+Form!$B$9*X372/1.128)</f>
        <v>#REF!</v>
      </c>
      <c r="Z372" s="27" t="e">
        <f>IF(U372="",NA(),V372-Form!$B$9*X372/1.128)</f>
        <v>#REF!</v>
      </c>
      <c r="AA372" s="27" t="e">
        <f t="shared" si="173"/>
        <v>#REF!</v>
      </c>
      <c r="AB372" s="26" t="e">
        <f t="shared" si="174"/>
        <v>#REF!</v>
      </c>
      <c r="AC372" s="26" t="e">
        <f t="shared" si="175"/>
        <v>#REF!</v>
      </c>
      <c r="AD372" s="28" t="e">
        <f>IF(Form!#REF!="","",Form!#REF!)</f>
        <v>#REF!</v>
      </c>
      <c r="AE372" s="27" t="e">
        <f>VLOOKUP(B372,Table5[],19,FALSE)</f>
        <v>#REF!</v>
      </c>
      <c r="AF372" s="26" t="e">
        <f t="shared" si="176"/>
        <v>#REF!</v>
      </c>
      <c r="AG372" s="27" t="e">
        <f>VLOOKUP(B372,Table5[],20,FALSE)</f>
        <v>#REF!</v>
      </c>
      <c r="AH372" s="27" t="e">
        <f>IF(AD372="",NA(),AE372+Form!$B$9*AG372/1.128)</f>
        <v>#REF!</v>
      </c>
      <c r="AI372" s="27" t="e">
        <f>IF(AD372="",NA(),AE372-Form!$B$9*AG372/1.128)</f>
        <v>#REF!</v>
      </c>
      <c r="AJ372" s="27" t="e">
        <f t="shared" si="177"/>
        <v>#REF!</v>
      </c>
      <c r="AK372" s="26" t="e">
        <f t="shared" si="178"/>
        <v>#REF!</v>
      </c>
      <c r="AL372" s="26" t="e">
        <f t="shared" si="179"/>
        <v>#REF!</v>
      </c>
      <c r="AM372" s="28" t="e">
        <f>IF(Form!#REF!="","",Form!#REF!)</f>
        <v>#REF!</v>
      </c>
      <c r="AN372" s="27" t="e">
        <f>VLOOKUP(B372,Table5[],24,FALSE)</f>
        <v>#REF!</v>
      </c>
      <c r="AO372" s="26" t="e">
        <f t="shared" si="180"/>
        <v>#REF!</v>
      </c>
      <c r="AP372" s="27" t="e">
        <f>VLOOKUP(B372,Table5[],25,FALSE)</f>
        <v>#REF!</v>
      </c>
      <c r="AQ372" s="27" t="e">
        <f>IF(AM372="",NA(),AN372+Form!$B$9*AP372/1.128)</f>
        <v>#REF!</v>
      </c>
      <c r="AR372" s="27" t="e">
        <f>IF(AM372="",NA(),AN372-Form!$B$9*AP372/1.128)</f>
        <v>#REF!</v>
      </c>
      <c r="AS372" s="27" t="e">
        <f t="shared" si="181"/>
        <v>#REF!</v>
      </c>
      <c r="AT372" s="26" t="e">
        <f t="shared" si="182"/>
        <v>#REF!</v>
      </c>
      <c r="AU372" s="27" t="e">
        <f>VLOOKUP(B372,Table5[],2,FALSE)</f>
        <v>#REF!</v>
      </c>
      <c r="AV372" s="27" t="e">
        <f>VLOOKUP(B372,Table5[],3,FALSE)</f>
        <v>#REF!</v>
      </c>
      <c r="AW372" s="29" t="e">
        <f>IF(Form!#REF!="","",Form!#REF!)</f>
        <v>#REF!</v>
      </c>
    </row>
    <row r="373" spans="1:49">
      <c r="A373" s="26" t="e">
        <f>IF(Form!#REF!="","",Form!#REF!)</f>
        <v>#REF!</v>
      </c>
      <c r="B373" s="26" t="e">
        <f>IF(Form!#REF!="","",Form!#REF!)</f>
        <v>#REF!</v>
      </c>
      <c r="C373" s="26" t="e">
        <f>IF(Form!#REF!="","",Form!#REF!)</f>
        <v>#REF!</v>
      </c>
      <c r="D373" s="27" t="e">
        <f>VLOOKUP(B373,Table5[],4,FALSE)</f>
        <v>#REF!</v>
      </c>
      <c r="E373" s="26" t="e">
        <f t="shared" si="164"/>
        <v>#REF!</v>
      </c>
      <c r="F373" s="27" t="e">
        <f>VLOOKUP(B373,Table5[],5,FALSE)</f>
        <v>#REF!</v>
      </c>
      <c r="G373" s="27" t="e">
        <f>IF(C373="",NA(),D373+Form!$B$9*F373/1.128)</f>
        <v>#REF!</v>
      </c>
      <c r="H373" s="27" t="e">
        <f>IF(C373="",NA(),D373-Form!$B$9*F373/1.128)</f>
        <v>#REF!</v>
      </c>
      <c r="I373" s="27" t="e">
        <f t="shared" si="165"/>
        <v>#REF!</v>
      </c>
      <c r="J373" s="26" t="e">
        <f t="shared" si="166"/>
        <v>#REF!</v>
      </c>
      <c r="K373" s="26" t="e">
        <f t="shared" si="167"/>
        <v>#REF!</v>
      </c>
      <c r="L373" s="28" t="e">
        <f>IF(Form!#REF!="","",Form!#REF!)</f>
        <v>#REF!</v>
      </c>
      <c r="M373" s="27" t="e">
        <f>VLOOKUP(B373,Table5[],9,FALSE)</f>
        <v>#REF!</v>
      </c>
      <c r="N373" s="26" t="e">
        <f t="shared" si="168"/>
        <v>#REF!</v>
      </c>
      <c r="O373" s="27" t="e">
        <f>VLOOKUP(B373,Table5[],10,FALSE)</f>
        <v>#REF!</v>
      </c>
      <c r="P373" s="27" t="e">
        <f>IF(L373="",NA(),M373+Form!$B$9*O373/1.128)</f>
        <v>#REF!</v>
      </c>
      <c r="Q373" s="27" t="e">
        <f>IF(L373="",NA(),M373-Form!$B$9*O373/1.128)</f>
        <v>#REF!</v>
      </c>
      <c r="R373" s="27" t="e">
        <f t="shared" si="169"/>
        <v>#REF!</v>
      </c>
      <c r="S373" s="26" t="e">
        <f t="shared" si="170"/>
        <v>#REF!</v>
      </c>
      <c r="T373" s="26" t="e">
        <f t="shared" si="171"/>
        <v>#REF!</v>
      </c>
      <c r="U373" s="28" t="e">
        <f>IF(Form!#REF!="","",Form!#REF!)</f>
        <v>#REF!</v>
      </c>
      <c r="V373" s="27" t="e">
        <f>VLOOKUP(B373,Table5[],14,FALSE)</f>
        <v>#REF!</v>
      </c>
      <c r="W373" s="26" t="e">
        <f t="shared" si="172"/>
        <v>#REF!</v>
      </c>
      <c r="X373" s="27" t="e">
        <f>VLOOKUP(B373,Table5[],15,FALSE)</f>
        <v>#REF!</v>
      </c>
      <c r="Y373" s="27" t="e">
        <f>IF(U373="",NA(),V373+Form!$B$9*X373/1.128)</f>
        <v>#REF!</v>
      </c>
      <c r="Z373" s="27" t="e">
        <f>IF(U373="",NA(),V373-Form!$B$9*X373/1.128)</f>
        <v>#REF!</v>
      </c>
      <c r="AA373" s="27" t="e">
        <f t="shared" si="173"/>
        <v>#REF!</v>
      </c>
      <c r="AB373" s="26" t="e">
        <f t="shared" si="174"/>
        <v>#REF!</v>
      </c>
      <c r="AC373" s="26" t="e">
        <f t="shared" si="175"/>
        <v>#REF!</v>
      </c>
      <c r="AD373" s="28" t="e">
        <f>IF(Form!#REF!="","",Form!#REF!)</f>
        <v>#REF!</v>
      </c>
      <c r="AE373" s="27" t="e">
        <f>VLOOKUP(B373,Table5[],19,FALSE)</f>
        <v>#REF!</v>
      </c>
      <c r="AF373" s="26" t="e">
        <f t="shared" si="176"/>
        <v>#REF!</v>
      </c>
      <c r="AG373" s="27" t="e">
        <f>VLOOKUP(B373,Table5[],20,FALSE)</f>
        <v>#REF!</v>
      </c>
      <c r="AH373" s="27" t="e">
        <f>IF(AD373="",NA(),AE373+Form!$B$9*AG373/1.128)</f>
        <v>#REF!</v>
      </c>
      <c r="AI373" s="27" t="e">
        <f>IF(AD373="",NA(),AE373-Form!$B$9*AG373/1.128)</f>
        <v>#REF!</v>
      </c>
      <c r="AJ373" s="27" t="e">
        <f t="shared" si="177"/>
        <v>#REF!</v>
      </c>
      <c r="AK373" s="26" t="e">
        <f t="shared" si="178"/>
        <v>#REF!</v>
      </c>
      <c r="AL373" s="26" t="e">
        <f t="shared" si="179"/>
        <v>#REF!</v>
      </c>
      <c r="AM373" s="28" t="e">
        <f>IF(Form!#REF!="","",Form!#REF!)</f>
        <v>#REF!</v>
      </c>
      <c r="AN373" s="27" t="e">
        <f>VLOOKUP(B373,Table5[],24,FALSE)</f>
        <v>#REF!</v>
      </c>
      <c r="AO373" s="26" t="e">
        <f t="shared" si="180"/>
        <v>#REF!</v>
      </c>
      <c r="AP373" s="27" t="e">
        <f>VLOOKUP(B373,Table5[],25,FALSE)</f>
        <v>#REF!</v>
      </c>
      <c r="AQ373" s="27" t="e">
        <f>IF(AM373="",NA(),AN373+Form!$B$9*AP373/1.128)</f>
        <v>#REF!</v>
      </c>
      <c r="AR373" s="27" t="e">
        <f>IF(AM373="",NA(),AN373-Form!$B$9*AP373/1.128)</f>
        <v>#REF!</v>
      </c>
      <c r="AS373" s="27" t="e">
        <f t="shared" si="181"/>
        <v>#REF!</v>
      </c>
      <c r="AT373" s="26" t="e">
        <f t="shared" si="182"/>
        <v>#REF!</v>
      </c>
      <c r="AU373" s="27" t="e">
        <f>VLOOKUP(B373,Table5[],2,FALSE)</f>
        <v>#REF!</v>
      </c>
      <c r="AV373" s="27" t="e">
        <f>VLOOKUP(B373,Table5[],3,FALSE)</f>
        <v>#REF!</v>
      </c>
      <c r="AW373" s="29" t="e">
        <f>IF(Form!#REF!="","",Form!#REF!)</f>
        <v>#REF!</v>
      </c>
    </row>
    <row r="374" spans="1:49">
      <c r="A374" s="26" t="e">
        <f>IF(Form!#REF!="","",Form!#REF!)</f>
        <v>#REF!</v>
      </c>
      <c r="B374" s="26" t="e">
        <f>IF(Form!#REF!="","",Form!#REF!)</f>
        <v>#REF!</v>
      </c>
      <c r="C374" s="26" t="e">
        <f>IF(Form!#REF!="","",Form!#REF!)</f>
        <v>#REF!</v>
      </c>
      <c r="D374" s="27" t="e">
        <f>VLOOKUP(B374,Table5[],4,FALSE)</f>
        <v>#REF!</v>
      </c>
      <c r="E374" s="26" t="e">
        <f t="shared" si="164"/>
        <v>#REF!</v>
      </c>
      <c r="F374" s="27" t="e">
        <f>VLOOKUP(B374,Table5[],5,FALSE)</f>
        <v>#REF!</v>
      </c>
      <c r="G374" s="27" t="e">
        <f>IF(C374="",NA(),D374+Form!$B$9*F374/1.128)</f>
        <v>#REF!</v>
      </c>
      <c r="H374" s="27" t="e">
        <f>IF(C374="",NA(),D374-Form!$B$9*F374/1.128)</f>
        <v>#REF!</v>
      </c>
      <c r="I374" s="27" t="e">
        <f t="shared" si="165"/>
        <v>#REF!</v>
      </c>
      <c r="J374" s="26" t="e">
        <f t="shared" si="166"/>
        <v>#REF!</v>
      </c>
      <c r="K374" s="26" t="e">
        <f t="shared" si="167"/>
        <v>#REF!</v>
      </c>
      <c r="L374" s="28" t="e">
        <f>IF(Form!#REF!="","",Form!#REF!)</f>
        <v>#REF!</v>
      </c>
      <c r="M374" s="27" t="e">
        <f>VLOOKUP(B374,Table5[],9,FALSE)</f>
        <v>#REF!</v>
      </c>
      <c r="N374" s="26" t="e">
        <f t="shared" si="168"/>
        <v>#REF!</v>
      </c>
      <c r="O374" s="27" t="e">
        <f>VLOOKUP(B374,Table5[],10,FALSE)</f>
        <v>#REF!</v>
      </c>
      <c r="P374" s="27" t="e">
        <f>IF(L374="",NA(),M374+Form!$B$9*O374/1.128)</f>
        <v>#REF!</v>
      </c>
      <c r="Q374" s="27" t="e">
        <f>IF(L374="",NA(),M374-Form!$B$9*O374/1.128)</f>
        <v>#REF!</v>
      </c>
      <c r="R374" s="27" t="e">
        <f t="shared" si="169"/>
        <v>#REF!</v>
      </c>
      <c r="S374" s="26" t="e">
        <f t="shared" si="170"/>
        <v>#REF!</v>
      </c>
      <c r="T374" s="26" t="e">
        <f t="shared" si="171"/>
        <v>#REF!</v>
      </c>
      <c r="U374" s="28" t="e">
        <f>IF(Form!#REF!="","",Form!#REF!)</f>
        <v>#REF!</v>
      </c>
      <c r="V374" s="27" t="e">
        <f>VLOOKUP(B374,Table5[],14,FALSE)</f>
        <v>#REF!</v>
      </c>
      <c r="W374" s="26" t="e">
        <f t="shared" si="172"/>
        <v>#REF!</v>
      </c>
      <c r="X374" s="27" t="e">
        <f>VLOOKUP(B374,Table5[],15,FALSE)</f>
        <v>#REF!</v>
      </c>
      <c r="Y374" s="27" t="e">
        <f>IF(U374="",NA(),V374+Form!$B$9*X374/1.128)</f>
        <v>#REF!</v>
      </c>
      <c r="Z374" s="27" t="e">
        <f>IF(U374="",NA(),V374-Form!$B$9*X374/1.128)</f>
        <v>#REF!</v>
      </c>
      <c r="AA374" s="27" t="e">
        <f t="shared" si="173"/>
        <v>#REF!</v>
      </c>
      <c r="AB374" s="26" t="e">
        <f t="shared" si="174"/>
        <v>#REF!</v>
      </c>
      <c r="AC374" s="26" t="e">
        <f t="shared" si="175"/>
        <v>#REF!</v>
      </c>
      <c r="AD374" s="28" t="e">
        <f>IF(Form!#REF!="","",Form!#REF!)</f>
        <v>#REF!</v>
      </c>
      <c r="AE374" s="27" t="e">
        <f>VLOOKUP(B374,Table5[],19,FALSE)</f>
        <v>#REF!</v>
      </c>
      <c r="AF374" s="26" t="e">
        <f t="shared" si="176"/>
        <v>#REF!</v>
      </c>
      <c r="AG374" s="27" t="e">
        <f>VLOOKUP(B374,Table5[],20,FALSE)</f>
        <v>#REF!</v>
      </c>
      <c r="AH374" s="27" t="e">
        <f>IF(AD374="",NA(),AE374+Form!$B$9*AG374/1.128)</f>
        <v>#REF!</v>
      </c>
      <c r="AI374" s="27" t="e">
        <f>IF(AD374="",NA(),AE374-Form!$B$9*AG374/1.128)</f>
        <v>#REF!</v>
      </c>
      <c r="AJ374" s="27" t="e">
        <f t="shared" si="177"/>
        <v>#REF!</v>
      </c>
      <c r="AK374" s="26" t="e">
        <f t="shared" si="178"/>
        <v>#REF!</v>
      </c>
      <c r="AL374" s="26" t="e">
        <f t="shared" si="179"/>
        <v>#REF!</v>
      </c>
      <c r="AM374" s="28" t="e">
        <f>IF(Form!#REF!="","",Form!#REF!)</f>
        <v>#REF!</v>
      </c>
      <c r="AN374" s="27" t="e">
        <f>VLOOKUP(B374,Table5[],24,FALSE)</f>
        <v>#REF!</v>
      </c>
      <c r="AO374" s="26" t="e">
        <f t="shared" si="180"/>
        <v>#REF!</v>
      </c>
      <c r="AP374" s="27" t="e">
        <f>VLOOKUP(B374,Table5[],25,FALSE)</f>
        <v>#REF!</v>
      </c>
      <c r="AQ374" s="27" t="e">
        <f>IF(AM374="",NA(),AN374+Form!$B$9*AP374/1.128)</f>
        <v>#REF!</v>
      </c>
      <c r="AR374" s="27" t="e">
        <f>IF(AM374="",NA(),AN374-Form!$B$9*AP374/1.128)</f>
        <v>#REF!</v>
      </c>
      <c r="AS374" s="27" t="e">
        <f t="shared" si="181"/>
        <v>#REF!</v>
      </c>
      <c r="AT374" s="26" t="e">
        <f t="shared" si="182"/>
        <v>#REF!</v>
      </c>
      <c r="AU374" s="27" t="e">
        <f>VLOOKUP(B374,Table5[],2,FALSE)</f>
        <v>#REF!</v>
      </c>
      <c r="AV374" s="27" t="e">
        <f>VLOOKUP(B374,Table5[],3,FALSE)</f>
        <v>#REF!</v>
      </c>
      <c r="AW374" s="29" t="e">
        <f>IF(Form!#REF!="","",Form!#REF!)</f>
        <v>#REF!</v>
      </c>
    </row>
    <row r="375" spans="1:49">
      <c r="A375" s="26" t="e">
        <f>IF(Form!#REF!="","",Form!#REF!)</f>
        <v>#REF!</v>
      </c>
      <c r="B375" s="26" t="e">
        <f>IF(Form!#REF!="","",Form!#REF!)</f>
        <v>#REF!</v>
      </c>
      <c r="C375" s="26" t="e">
        <f>IF(Form!#REF!="","",Form!#REF!)</f>
        <v>#REF!</v>
      </c>
      <c r="D375" s="27" t="e">
        <f>VLOOKUP(B375,Table5[],4,FALSE)</f>
        <v>#REF!</v>
      </c>
      <c r="E375" s="26" t="e">
        <f t="shared" si="164"/>
        <v>#REF!</v>
      </c>
      <c r="F375" s="27" t="e">
        <f>VLOOKUP(B375,Table5[],5,FALSE)</f>
        <v>#REF!</v>
      </c>
      <c r="G375" s="27" t="e">
        <f>IF(C375="",NA(),D375+Form!$B$9*F375/1.128)</f>
        <v>#REF!</v>
      </c>
      <c r="H375" s="27" t="e">
        <f>IF(C375="",NA(),D375-Form!$B$9*F375/1.128)</f>
        <v>#REF!</v>
      </c>
      <c r="I375" s="27" t="e">
        <f t="shared" si="165"/>
        <v>#REF!</v>
      </c>
      <c r="J375" s="26" t="e">
        <f t="shared" si="166"/>
        <v>#REF!</v>
      </c>
      <c r="K375" s="26" t="e">
        <f t="shared" si="167"/>
        <v>#REF!</v>
      </c>
      <c r="L375" s="28" t="e">
        <f>IF(Form!#REF!="","",Form!#REF!)</f>
        <v>#REF!</v>
      </c>
      <c r="M375" s="27" t="e">
        <f>VLOOKUP(B375,Table5[],9,FALSE)</f>
        <v>#REF!</v>
      </c>
      <c r="N375" s="26" t="e">
        <f t="shared" si="168"/>
        <v>#REF!</v>
      </c>
      <c r="O375" s="27" t="e">
        <f>VLOOKUP(B375,Table5[],10,FALSE)</f>
        <v>#REF!</v>
      </c>
      <c r="P375" s="27" t="e">
        <f>IF(L375="",NA(),M375+Form!$B$9*O375/1.128)</f>
        <v>#REF!</v>
      </c>
      <c r="Q375" s="27" t="e">
        <f>IF(L375="",NA(),M375-Form!$B$9*O375/1.128)</f>
        <v>#REF!</v>
      </c>
      <c r="R375" s="27" t="e">
        <f t="shared" si="169"/>
        <v>#REF!</v>
      </c>
      <c r="S375" s="26" t="e">
        <f t="shared" si="170"/>
        <v>#REF!</v>
      </c>
      <c r="T375" s="26" t="e">
        <f t="shared" si="171"/>
        <v>#REF!</v>
      </c>
      <c r="U375" s="28" t="e">
        <f>IF(Form!#REF!="","",Form!#REF!)</f>
        <v>#REF!</v>
      </c>
      <c r="V375" s="27" t="e">
        <f>VLOOKUP(B375,Table5[],14,FALSE)</f>
        <v>#REF!</v>
      </c>
      <c r="W375" s="26" t="e">
        <f t="shared" si="172"/>
        <v>#REF!</v>
      </c>
      <c r="X375" s="27" t="e">
        <f>VLOOKUP(B375,Table5[],15,FALSE)</f>
        <v>#REF!</v>
      </c>
      <c r="Y375" s="27" t="e">
        <f>IF(U375="",NA(),V375+Form!$B$9*X375/1.128)</f>
        <v>#REF!</v>
      </c>
      <c r="Z375" s="27" t="e">
        <f>IF(U375="",NA(),V375-Form!$B$9*X375/1.128)</f>
        <v>#REF!</v>
      </c>
      <c r="AA375" s="27" t="e">
        <f t="shared" si="173"/>
        <v>#REF!</v>
      </c>
      <c r="AB375" s="26" t="e">
        <f t="shared" si="174"/>
        <v>#REF!</v>
      </c>
      <c r="AC375" s="26" t="e">
        <f t="shared" si="175"/>
        <v>#REF!</v>
      </c>
      <c r="AD375" s="28" t="e">
        <f>IF(Form!#REF!="","",Form!#REF!)</f>
        <v>#REF!</v>
      </c>
      <c r="AE375" s="27" t="e">
        <f>VLOOKUP(B375,Table5[],19,FALSE)</f>
        <v>#REF!</v>
      </c>
      <c r="AF375" s="26" t="e">
        <f t="shared" si="176"/>
        <v>#REF!</v>
      </c>
      <c r="AG375" s="27" t="e">
        <f>VLOOKUP(B375,Table5[],20,FALSE)</f>
        <v>#REF!</v>
      </c>
      <c r="AH375" s="27" t="e">
        <f>IF(AD375="",NA(),AE375+Form!$B$9*AG375/1.128)</f>
        <v>#REF!</v>
      </c>
      <c r="AI375" s="27" t="e">
        <f>IF(AD375="",NA(),AE375-Form!$B$9*AG375/1.128)</f>
        <v>#REF!</v>
      </c>
      <c r="AJ375" s="27" t="e">
        <f t="shared" si="177"/>
        <v>#REF!</v>
      </c>
      <c r="AK375" s="26" t="e">
        <f t="shared" si="178"/>
        <v>#REF!</v>
      </c>
      <c r="AL375" s="26" t="e">
        <f t="shared" si="179"/>
        <v>#REF!</v>
      </c>
      <c r="AM375" s="28" t="e">
        <f>IF(Form!#REF!="","",Form!#REF!)</f>
        <v>#REF!</v>
      </c>
      <c r="AN375" s="27" t="e">
        <f>VLOOKUP(B375,Table5[],24,FALSE)</f>
        <v>#REF!</v>
      </c>
      <c r="AO375" s="26" t="e">
        <f t="shared" si="180"/>
        <v>#REF!</v>
      </c>
      <c r="AP375" s="27" t="e">
        <f>VLOOKUP(B375,Table5[],25,FALSE)</f>
        <v>#REF!</v>
      </c>
      <c r="AQ375" s="27" t="e">
        <f>IF(AM375="",NA(),AN375+Form!$B$9*AP375/1.128)</f>
        <v>#REF!</v>
      </c>
      <c r="AR375" s="27" t="e">
        <f>IF(AM375="",NA(),AN375-Form!$B$9*AP375/1.128)</f>
        <v>#REF!</v>
      </c>
      <c r="AS375" s="27" t="e">
        <f t="shared" si="181"/>
        <v>#REF!</v>
      </c>
      <c r="AT375" s="26" t="e">
        <f t="shared" si="182"/>
        <v>#REF!</v>
      </c>
      <c r="AU375" s="27" t="e">
        <f>VLOOKUP(B375,Table5[],2,FALSE)</f>
        <v>#REF!</v>
      </c>
      <c r="AV375" s="27" t="e">
        <f>VLOOKUP(B375,Table5[],3,FALSE)</f>
        <v>#REF!</v>
      </c>
      <c r="AW375" s="29" t="e">
        <f>IF(Form!#REF!="","",Form!#REF!)</f>
        <v>#REF!</v>
      </c>
    </row>
    <row r="376" spans="1:49">
      <c r="A376" s="26" t="e">
        <f>IF(Form!#REF!="","",Form!#REF!)</f>
        <v>#REF!</v>
      </c>
      <c r="B376" s="26" t="e">
        <f>IF(Form!#REF!="","",Form!#REF!)</f>
        <v>#REF!</v>
      </c>
      <c r="C376" s="26" t="e">
        <f>IF(Form!#REF!="","",Form!#REF!)</f>
        <v>#REF!</v>
      </c>
      <c r="D376" s="27" t="e">
        <f>VLOOKUP(B376,Table5[],4,FALSE)</f>
        <v>#REF!</v>
      </c>
      <c r="E376" s="26" t="e">
        <f t="shared" si="164"/>
        <v>#REF!</v>
      </c>
      <c r="F376" s="27" t="e">
        <f>VLOOKUP(B376,Table5[],5,FALSE)</f>
        <v>#REF!</v>
      </c>
      <c r="G376" s="27" t="e">
        <f>IF(C376="",NA(),D376+Form!$B$9*F376/1.128)</f>
        <v>#REF!</v>
      </c>
      <c r="H376" s="27" t="e">
        <f>IF(C376="",NA(),D376-Form!$B$9*F376/1.128)</f>
        <v>#REF!</v>
      </c>
      <c r="I376" s="27" t="e">
        <f t="shared" si="165"/>
        <v>#REF!</v>
      </c>
      <c r="J376" s="26" t="e">
        <f t="shared" si="166"/>
        <v>#REF!</v>
      </c>
      <c r="K376" s="26" t="e">
        <f t="shared" si="167"/>
        <v>#REF!</v>
      </c>
      <c r="L376" s="28" t="e">
        <f>IF(Form!#REF!="","",Form!#REF!)</f>
        <v>#REF!</v>
      </c>
      <c r="M376" s="27" t="e">
        <f>VLOOKUP(B376,Table5[],9,FALSE)</f>
        <v>#REF!</v>
      </c>
      <c r="N376" s="26" t="e">
        <f t="shared" si="168"/>
        <v>#REF!</v>
      </c>
      <c r="O376" s="27" t="e">
        <f>VLOOKUP(B376,Table5[],10,FALSE)</f>
        <v>#REF!</v>
      </c>
      <c r="P376" s="27" t="e">
        <f>IF(L376="",NA(),M376+Form!$B$9*O376/1.128)</f>
        <v>#REF!</v>
      </c>
      <c r="Q376" s="27" t="e">
        <f>IF(L376="",NA(),M376-Form!$B$9*O376/1.128)</f>
        <v>#REF!</v>
      </c>
      <c r="R376" s="27" t="e">
        <f t="shared" si="169"/>
        <v>#REF!</v>
      </c>
      <c r="S376" s="26" t="e">
        <f t="shared" si="170"/>
        <v>#REF!</v>
      </c>
      <c r="T376" s="26" t="e">
        <f t="shared" si="171"/>
        <v>#REF!</v>
      </c>
      <c r="U376" s="28" t="e">
        <f>IF(Form!#REF!="","",Form!#REF!)</f>
        <v>#REF!</v>
      </c>
      <c r="V376" s="27" t="e">
        <f>VLOOKUP(B376,Table5[],14,FALSE)</f>
        <v>#REF!</v>
      </c>
      <c r="W376" s="26" t="e">
        <f t="shared" si="172"/>
        <v>#REF!</v>
      </c>
      <c r="X376" s="27" t="e">
        <f>VLOOKUP(B376,Table5[],15,FALSE)</f>
        <v>#REF!</v>
      </c>
      <c r="Y376" s="27" t="e">
        <f>IF(U376="",NA(),V376+Form!$B$9*X376/1.128)</f>
        <v>#REF!</v>
      </c>
      <c r="Z376" s="27" t="e">
        <f>IF(U376="",NA(),V376-Form!$B$9*X376/1.128)</f>
        <v>#REF!</v>
      </c>
      <c r="AA376" s="27" t="e">
        <f t="shared" si="173"/>
        <v>#REF!</v>
      </c>
      <c r="AB376" s="26" t="e">
        <f t="shared" si="174"/>
        <v>#REF!</v>
      </c>
      <c r="AC376" s="26" t="e">
        <f t="shared" si="175"/>
        <v>#REF!</v>
      </c>
      <c r="AD376" s="28" t="e">
        <f>IF(Form!#REF!="","",Form!#REF!)</f>
        <v>#REF!</v>
      </c>
      <c r="AE376" s="27" t="e">
        <f>VLOOKUP(B376,Table5[],19,FALSE)</f>
        <v>#REF!</v>
      </c>
      <c r="AF376" s="26" t="e">
        <f t="shared" si="176"/>
        <v>#REF!</v>
      </c>
      <c r="AG376" s="27" t="e">
        <f>VLOOKUP(B376,Table5[],20,FALSE)</f>
        <v>#REF!</v>
      </c>
      <c r="AH376" s="27" t="e">
        <f>IF(AD376="",NA(),AE376+Form!$B$9*AG376/1.128)</f>
        <v>#REF!</v>
      </c>
      <c r="AI376" s="27" t="e">
        <f>IF(AD376="",NA(),AE376-Form!$B$9*AG376/1.128)</f>
        <v>#REF!</v>
      </c>
      <c r="AJ376" s="27" t="e">
        <f t="shared" si="177"/>
        <v>#REF!</v>
      </c>
      <c r="AK376" s="26" t="e">
        <f t="shared" si="178"/>
        <v>#REF!</v>
      </c>
      <c r="AL376" s="26" t="e">
        <f t="shared" si="179"/>
        <v>#REF!</v>
      </c>
      <c r="AM376" s="28" t="e">
        <f>IF(Form!#REF!="","",Form!#REF!)</f>
        <v>#REF!</v>
      </c>
      <c r="AN376" s="27" t="e">
        <f>VLOOKUP(B376,Table5[],24,FALSE)</f>
        <v>#REF!</v>
      </c>
      <c r="AO376" s="26" t="e">
        <f t="shared" si="180"/>
        <v>#REF!</v>
      </c>
      <c r="AP376" s="27" t="e">
        <f>VLOOKUP(B376,Table5[],25,FALSE)</f>
        <v>#REF!</v>
      </c>
      <c r="AQ376" s="27" t="e">
        <f>IF(AM376="",NA(),AN376+Form!$B$9*AP376/1.128)</f>
        <v>#REF!</v>
      </c>
      <c r="AR376" s="27" t="e">
        <f>IF(AM376="",NA(),AN376-Form!$B$9*AP376/1.128)</f>
        <v>#REF!</v>
      </c>
      <c r="AS376" s="27" t="e">
        <f t="shared" si="181"/>
        <v>#REF!</v>
      </c>
      <c r="AT376" s="26" t="e">
        <f t="shared" si="182"/>
        <v>#REF!</v>
      </c>
      <c r="AU376" s="27" t="e">
        <f>VLOOKUP(B376,Table5[],2,FALSE)</f>
        <v>#REF!</v>
      </c>
      <c r="AV376" s="27" t="e">
        <f>VLOOKUP(B376,Table5[],3,FALSE)</f>
        <v>#REF!</v>
      </c>
      <c r="AW376" s="29" t="e">
        <f>IF(Form!#REF!="","",Form!#REF!)</f>
        <v>#REF!</v>
      </c>
    </row>
    <row r="377" spans="1:49">
      <c r="A377" s="26" t="e">
        <f>IF(Form!#REF!="","",Form!#REF!)</f>
        <v>#REF!</v>
      </c>
      <c r="B377" s="26" t="e">
        <f>IF(Form!#REF!="","",Form!#REF!)</f>
        <v>#REF!</v>
      </c>
      <c r="C377" s="26" t="e">
        <f>IF(Form!#REF!="","",Form!#REF!)</f>
        <v>#REF!</v>
      </c>
      <c r="D377" s="27" t="e">
        <f>VLOOKUP(B377,Table5[],4,FALSE)</f>
        <v>#REF!</v>
      </c>
      <c r="E377" s="26" t="e">
        <f t="shared" si="164"/>
        <v>#REF!</v>
      </c>
      <c r="F377" s="27" t="e">
        <f>VLOOKUP(B377,Table5[],5,FALSE)</f>
        <v>#REF!</v>
      </c>
      <c r="G377" s="27" t="e">
        <f>IF(C377="",NA(),D377+Form!$B$9*F377/1.128)</f>
        <v>#REF!</v>
      </c>
      <c r="H377" s="27" t="e">
        <f>IF(C377="",NA(),D377-Form!$B$9*F377/1.128)</f>
        <v>#REF!</v>
      </c>
      <c r="I377" s="27" t="e">
        <f t="shared" si="165"/>
        <v>#REF!</v>
      </c>
      <c r="J377" s="26" t="e">
        <f t="shared" si="166"/>
        <v>#REF!</v>
      </c>
      <c r="K377" s="26" t="e">
        <f t="shared" si="167"/>
        <v>#REF!</v>
      </c>
      <c r="L377" s="28" t="e">
        <f>IF(Form!#REF!="","",Form!#REF!)</f>
        <v>#REF!</v>
      </c>
      <c r="M377" s="27" t="e">
        <f>VLOOKUP(B377,Table5[],9,FALSE)</f>
        <v>#REF!</v>
      </c>
      <c r="N377" s="26" t="e">
        <f t="shared" si="168"/>
        <v>#REF!</v>
      </c>
      <c r="O377" s="27" t="e">
        <f>VLOOKUP(B377,Table5[],10,FALSE)</f>
        <v>#REF!</v>
      </c>
      <c r="P377" s="27" t="e">
        <f>IF(L377="",NA(),M377+Form!$B$9*O377/1.128)</f>
        <v>#REF!</v>
      </c>
      <c r="Q377" s="27" t="e">
        <f>IF(L377="",NA(),M377-Form!$B$9*O377/1.128)</f>
        <v>#REF!</v>
      </c>
      <c r="R377" s="27" t="e">
        <f t="shared" si="169"/>
        <v>#REF!</v>
      </c>
      <c r="S377" s="26" t="e">
        <f t="shared" si="170"/>
        <v>#REF!</v>
      </c>
      <c r="T377" s="26" t="e">
        <f t="shared" si="171"/>
        <v>#REF!</v>
      </c>
      <c r="U377" s="28" t="e">
        <f>IF(Form!#REF!="","",Form!#REF!)</f>
        <v>#REF!</v>
      </c>
      <c r="V377" s="27" t="e">
        <f>VLOOKUP(B377,Table5[],14,FALSE)</f>
        <v>#REF!</v>
      </c>
      <c r="W377" s="26" t="e">
        <f t="shared" si="172"/>
        <v>#REF!</v>
      </c>
      <c r="X377" s="27" t="e">
        <f>VLOOKUP(B377,Table5[],15,FALSE)</f>
        <v>#REF!</v>
      </c>
      <c r="Y377" s="27" t="e">
        <f>IF(U377="",NA(),V377+Form!$B$9*X377/1.128)</f>
        <v>#REF!</v>
      </c>
      <c r="Z377" s="27" t="e">
        <f>IF(U377="",NA(),V377-Form!$B$9*X377/1.128)</f>
        <v>#REF!</v>
      </c>
      <c r="AA377" s="27" t="e">
        <f t="shared" si="173"/>
        <v>#REF!</v>
      </c>
      <c r="AB377" s="26" t="e">
        <f t="shared" si="174"/>
        <v>#REF!</v>
      </c>
      <c r="AC377" s="26" t="e">
        <f t="shared" si="175"/>
        <v>#REF!</v>
      </c>
      <c r="AD377" s="28" t="e">
        <f>IF(Form!#REF!="","",Form!#REF!)</f>
        <v>#REF!</v>
      </c>
      <c r="AE377" s="27" t="e">
        <f>VLOOKUP(B377,Table5[],19,FALSE)</f>
        <v>#REF!</v>
      </c>
      <c r="AF377" s="26" t="e">
        <f t="shared" si="176"/>
        <v>#REF!</v>
      </c>
      <c r="AG377" s="27" t="e">
        <f>VLOOKUP(B377,Table5[],20,FALSE)</f>
        <v>#REF!</v>
      </c>
      <c r="AH377" s="27" t="e">
        <f>IF(AD377="",NA(),AE377+Form!$B$9*AG377/1.128)</f>
        <v>#REF!</v>
      </c>
      <c r="AI377" s="27" t="e">
        <f>IF(AD377="",NA(),AE377-Form!$B$9*AG377/1.128)</f>
        <v>#REF!</v>
      </c>
      <c r="AJ377" s="27" t="e">
        <f t="shared" si="177"/>
        <v>#REF!</v>
      </c>
      <c r="AK377" s="26" t="e">
        <f t="shared" si="178"/>
        <v>#REF!</v>
      </c>
      <c r="AL377" s="26" t="e">
        <f t="shared" si="179"/>
        <v>#REF!</v>
      </c>
      <c r="AM377" s="28" t="e">
        <f>IF(Form!#REF!="","",Form!#REF!)</f>
        <v>#REF!</v>
      </c>
      <c r="AN377" s="27" t="e">
        <f>VLOOKUP(B377,Table5[],24,FALSE)</f>
        <v>#REF!</v>
      </c>
      <c r="AO377" s="26" t="e">
        <f t="shared" si="180"/>
        <v>#REF!</v>
      </c>
      <c r="AP377" s="27" t="e">
        <f>VLOOKUP(B377,Table5[],25,FALSE)</f>
        <v>#REF!</v>
      </c>
      <c r="AQ377" s="27" t="e">
        <f>IF(AM377="",NA(),AN377+Form!$B$9*AP377/1.128)</f>
        <v>#REF!</v>
      </c>
      <c r="AR377" s="27" t="e">
        <f>IF(AM377="",NA(),AN377-Form!$B$9*AP377/1.128)</f>
        <v>#REF!</v>
      </c>
      <c r="AS377" s="27" t="e">
        <f t="shared" si="181"/>
        <v>#REF!</v>
      </c>
      <c r="AT377" s="26" t="e">
        <f t="shared" si="182"/>
        <v>#REF!</v>
      </c>
      <c r="AU377" s="27" t="e">
        <f>VLOOKUP(B377,Table5[],2,FALSE)</f>
        <v>#REF!</v>
      </c>
      <c r="AV377" s="27" t="e">
        <f>VLOOKUP(B377,Table5[],3,FALSE)</f>
        <v>#REF!</v>
      </c>
      <c r="AW377" s="29" t="e">
        <f>IF(Form!#REF!="","",Form!#REF!)</f>
        <v>#REF!</v>
      </c>
    </row>
    <row r="378" spans="1:49">
      <c r="A378" s="26" t="e">
        <f>IF(Form!#REF!="","",Form!#REF!)</f>
        <v>#REF!</v>
      </c>
      <c r="B378" s="26" t="e">
        <f>IF(Form!#REF!="","",Form!#REF!)</f>
        <v>#REF!</v>
      </c>
      <c r="C378" s="26" t="e">
        <f>IF(Form!#REF!="","",Form!#REF!)</f>
        <v>#REF!</v>
      </c>
      <c r="D378" s="27" t="e">
        <f>VLOOKUP(B378,Table5[],4,FALSE)</f>
        <v>#REF!</v>
      </c>
      <c r="E378" s="26" t="e">
        <f t="shared" si="164"/>
        <v>#REF!</v>
      </c>
      <c r="F378" s="27" t="e">
        <f>VLOOKUP(B378,Table5[],5,FALSE)</f>
        <v>#REF!</v>
      </c>
      <c r="G378" s="27" t="e">
        <f>IF(C378="",NA(),D378+Form!$B$9*F378/1.128)</f>
        <v>#REF!</v>
      </c>
      <c r="H378" s="27" t="e">
        <f>IF(C378="",NA(),D378-Form!$B$9*F378/1.128)</f>
        <v>#REF!</v>
      </c>
      <c r="I378" s="27" t="e">
        <f t="shared" si="165"/>
        <v>#REF!</v>
      </c>
      <c r="J378" s="26" t="e">
        <f t="shared" si="166"/>
        <v>#REF!</v>
      </c>
      <c r="K378" s="26" t="e">
        <f t="shared" si="167"/>
        <v>#REF!</v>
      </c>
      <c r="L378" s="28" t="e">
        <f>IF(Form!#REF!="","",Form!#REF!)</f>
        <v>#REF!</v>
      </c>
      <c r="M378" s="27" t="e">
        <f>VLOOKUP(B378,Table5[],9,FALSE)</f>
        <v>#REF!</v>
      </c>
      <c r="N378" s="26" t="e">
        <f t="shared" si="168"/>
        <v>#REF!</v>
      </c>
      <c r="O378" s="27" t="e">
        <f>VLOOKUP(B378,Table5[],10,FALSE)</f>
        <v>#REF!</v>
      </c>
      <c r="P378" s="27" t="e">
        <f>IF(L378="",NA(),M378+Form!$B$9*O378/1.128)</f>
        <v>#REF!</v>
      </c>
      <c r="Q378" s="27" t="e">
        <f>IF(L378="",NA(),M378-Form!$B$9*O378/1.128)</f>
        <v>#REF!</v>
      </c>
      <c r="R378" s="27" t="e">
        <f t="shared" si="169"/>
        <v>#REF!</v>
      </c>
      <c r="S378" s="26" t="e">
        <f t="shared" si="170"/>
        <v>#REF!</v>
      </c>
      <c r="T378" s="26" t="e">
        <f t="shared" si="171"/>
        <v>#REF!</v>
      </c>
      <c r="U378" s="28" t="e">
        <f>IF(Form!#REF!="","",Form!#REF!)</f>
        <v>#REF!</v>
      </c>
      <c r="V378" s="27" t="e">
        <f>VLOOKUP(B378,Table5[],14,FALSE)</f>
        <v>#REF!</v>
      </c>
      <c r="W378" s="26" t="e">
        <f t="shared" si="172"/>
        <v>#REF!</v>
      </c>
      <c r="X378" s="27" t="e">
        <f>VLOOKUP(B378,Table5[],15,FALSE)</f>
        <v>#REF!</v>
      </c>
      <c r="Y378" s="27" t="e">
        <f>IF(U378="",NA(),V378+Form!$B$9*X378/1.128)</f>
        <v>#REF!</v>
      </c>
      <c r="Z378" s="27" t="e">
        <f>IF(U378="",NA(),V378-Form!$B$9*X378/1.128)</f>
        <v>#REF!</v>
      </c>
      <c r="AA378" s="27" t="e">
        <f t="shared" si="173"/>
        <v>#REF!</v>
      </c>
      <c r="AB378" s="26" t="e">
        <f t="shared" si="174"/>
        <v>#REF!</v>
      </c>
      <c r="AC378" s="26" t="e">
        <f t="shared" si="175"/>
        <v>#REF!</v>
      </c>
      <c r="AD378" s="28" t="e">
        <f>IF(Form!#REF!="","",Form!#REF!)</f>
        <v>#REF!</v>
      </c>
      <c r="AE378" s="27" t="e">
        <f>VLOOKUP(B378,Table5[],19,FALSE)</f>
        <v>#REF!</v>
      </c>
      <c r="AF378" s="26" t="e">
        <f t="shared" si="176"/>
        <v>#REF!</v>
      </c>
      <c r="AG378" s="27" t="e">
        <f>VLOOKUP(B378,Table5[],20,FALSE)</f>
        <v>#REF!</v>
      </c>
      <c r="AH378" s="27" t="e">
        <f>IF(AD378="",NA(),AE378+Form!$B$9*AG378/1.128)</f>
        <v>#REF!</v>
      </c>
      <c r="AI378" s="27" t="e">
        <f>IF(AD378="",NA(),AE378-Form!$B$9*AG378/1.128)</f>
        <v>#REF!</v>
      </c>
      <c r="AJ378" s="27" t="e">
        <f t="shared" si="177"/>
        <v>#REF!</v>
      </c>
      <c r="AK378" s="26" t="e">
        <f t="shared" si="178"/>
        <v>#REF!</v>
      </c>
      <c r="AL378" s="26" t="e">
        <f t="shared" si="179"/>
        <v>#REF!</v>
      </c>
      <c r="AM378" s="28" t="e">
        <f>IF(Form!#REF!="","",Form!#REF!)</f>
        <v>#REF!</v>
      </c>
      <c r="AN378" s="27" t="e">
        <f>VLOOKUP(B378,Table5[],24,FALSE)</f>
        <v>#REF!</v>
      </c>
      <c r="AO378" s="26" t="e">
        <f t="shared" si="180"/>
        <v>#REF!</v>
      </c>
      <c r="AP378" s="27" t="e">
        <f>VLOOKUP(B378,Table5[],25,FALSE)</f>
        <v>#REF!</v>
      </c>
      <c r="AQ378" s="27" t="e">
        <f>IF(AM378="",NA(),AN378+Form!$B$9*AP378/1.128)</f>
        <v>#REF!</v>
      </c>
      <c r="AR378" s="27" t="e">
        <f>IF(AM378="",NA(),AN378-Form!$B$9*AP378/1.128)</f>
        <v>#REF!</v>
      </c>
      <c r="AS378" s="27" t="e">
        <f t="shared" si="181"/>
        <v>#REF!</v>
      </c>
      <c r="AT378" s="26" t="e">
        <f t="shared" si="182"/>
        <v>#REF!</v>
      </c>
      <c r="AU378" s="27" t="e">
        <f>VLOOKUP(B378,Table5[],2,FALSE)</f>
        <v>#REF!</v>
      </c>
      <c r="AV378" s="27" t="e">
        <f>VLOOKUP(B378,Table5[],3,FALSE)</f>
        <v>#REF!</v>
      </c>
      <c r="AW378" s="29" t="e">
        <f>IF(Form!#REF!="","",Form!#REF!)</f>
        <v>#REF!</v>
      </c>
    </row>
    <row r="379" spans="1:49">
      <c r="A379" s="26" t="e">
        <f>IF(Form!#REF!="","",Form!#REF!)</f>
        <v>#REF!</v>
      </c>
      <c r="B379" s="26" t="e">
        <f>IF(Form!#REF!="","",Form!#REF!)</f>
        <v>#REF!</v>
      </c>
      <c r="C379" s="26" t="e">
        <f>IF(Form!#REF!="","",Form!#REF!)</f>
        <v>#REF!</v>
      </c>
      <c r="D379" s="27" t="e">
        <f>VLOOKUP(B379,Table5[],4,FALSE)</f>
        <v>#REF!</v>
      </c>
      <c r="E379" s="26" t="e">
        <f t="shared" si="164"/>
        <v>#REF!</v>
      </c>
      <c r="F379" s="27" t="e">
        <f>VLOOKUP(B379,Table5[],5,FALSE)</f>
        <v>#REF!</v>
      </c>
      <c r="G379" s="27" t="e">
        <f>IF(C379="",NA(),D379+Form!$B$9*F379/1.128)</f>
        <v>#REF!</v>
      </c>
      <c r="H379" s="27" t="e">
        <f>IF(C379="",NA(),D379-Form!$B$9*F379/1.128)</f>
        <v>#REF!</v>
      </c>
      <c r="I379" s="27" t="e">
        <f t="shared" si="165"/>
        <v>#REF!</v>
      </c>
      <c r="J379" s="26" t="e">
        <f t="shared" si="166"/>
        <v>#REF!</v>
      </c>
      <c r="K379" s="26" t="e">
        <f t="shared" si="167"/>
        <v>#REF!</v>
      </c>
      <c r="L379" s="28" t="e">
        <f>IF(Form!#REF!="","",Form!#REF!)</f>
        <v>#REF!</v>
      </c>
      <c r="M379" s="27" t="e">
        <f>VLOOKUP(B379,Table5[],9,FALSE)</f>
        <v>#REF!</v>
      </c>
      <c r="N379" s="26" t="e">
        <f t="shared" si="168"/>
        <v>#REF!</v>
      </c>
      <c r="O379" s="27" t="e">
        <f>VLOOKUP(B379,Table5[],10,FALSE)</f>
        <v>#REF!</v>
      </c>
      <c r="P379" s="27" t="e">
        <f>IF(L379="",NA(),M379+Form!$B$9*O379/1.128)</f>
        <v>#REF!</v>
      </c>
      <c r="Q379" s="27" t="e">
        <f>IF(L379="",NA(),M379-Form!$B$9*O379/1.128)</f>
        <v>#REF!</v>
      </c>
      <c r="R379" s="27" t="e">
        <f t="shared" si="169"/>
        <v>#REF!</v>
      </c>
      <c r="S379" s="26" t="e">
        <f t="shared" si="170"/>
        <v>#REF!</v>
      </c>
      <c r="T379" s="26" t="e">
        <f t="shared" si="171"/>
        <v>#REF!</v>
      </c>
      <c r="U379" s="28" t="e">
        <f>IF(Form!#REF!="","",Form!#REF!)</f>
        <v>#REF!</v>
      </c>
      <c r="V379" s="27" t="e">
        <f>VLOOKUP(B379,Table5[],14,FALSE)</f>
        <v>#REF!</v>
      </c>
      <c r="W379" s="26" t="e">
        <f t="shared" si="172"/>
        <v>#REF!</v>
      </c>
      <c r="X379" s="27" t="e">
        <f>VLOOKUP(B379,Table5[],15,FALSE)</f>
        <v>#REF!</v>
      </c>
      <c r="Y379" s="27" t="e">
        <f>IF(U379="",NA(),V379+Form!$B$9*X379/1.128)</f>
        <v>#REF!</v>
      </c>
      <c r="Z379" s="27" t="e">
        <f>IF(U379="",NA(),V379-Form!$B$9*X379/1.128)</f>
        <v>#REF!</v>
      </c>
      <c r="AA379" s="27" t="e">
        <f t="shared" si="173"/>
        <v>#REF!</v>
      </c>
      <c r="AB379" s="26" t="e">
        <f t="shared" si="174"/>
        <v>#REF!</v>
      </c>
      <c r="AC379" s="26" t="e">
        <f t="shared" si="175"/>
        <v>#REF!</v>
      </c>
      <c r="AD379" s="28" t="e">
        <f>IF(Form!#REF!="","",Form!#REF!)</f>
        <v>#REF!</v>
      </c>
      <c r="AE379" s="27" t="e">
        <f>VLOOKUP(B379,Table5[],19,FALSE)</f>
        <v>#REF!</v>
      </c>
      <c r="AF379" s="26" t="e">
        <f t="shared" si="176"/>
        <v>#REF!</v>
      </c>
      <c r="AG379" s="27" t="e">
        <f>VLOOKUP(B379,Table5[],20,FALSE)</f>
        <v>#REF!</v>
      </c>
      <c r="AH379" s="27" t="e">
        <f>IF(AD379="",NA(),AE379+Form!$B$9*AG379/1.128)</f>
        <v>#REF!</v>
      </c>
      <c r="AI379" s="27" t="e">
        <f>IF(AD379="",NA(),AE379-Form!$B$9*AG379/1.128)</f>
        <v>#REF!</v>
      </c>
      <c r="AJ379" s="27" t="e">
        <f t="shared" si="177"/>
        <v>#REF!</v>
      </c>
      <c r="AK379" s="26" t="e">
        <f t="shared" si="178"/>
        <v>#REF!</v>
      </c>
      <c r="AL379" s="26" t="e">
        <f t="shared" si="179"/>
        <v>#REF!</v>
      </c>
      <c r="AM379" s="28" t="e">
        <f>IF(Form!#REF!="","",Form!#REF!)</f>
        <v>#REF!</v>
      </c>
      <c r="AN379" s="27" t="e">
        <f>VLOOKUP(B379,Table5[],24,FALSE)</f>
        <v>#REF!</v>
      </c>
      <c r="AO379" s="26" t="e">
        <f t="shared" si="180"/>
        <v>#REF!</v>
      </c>
      <c r="AP379" s="27" t="e">
        <f>VLOOKUP(B379,Table5[],25,FALSE)</f>
        <v>#REF!</v>
      </c>
      <c r="AQ379" s="27" t="e">
        <f>IF(AM379="",NA(),AN379+Form!$B$9*AP379/1.128)</f>
        <v>#REF!</v>
      </c>
      <c r="AR379" s="27" t="e">
        <f>IF(AM379="",NA(),AN379-Form!$B$9*AP379/1.128)</f>
        <v>#REF!</v>
      </c>
      <c r="AS379" s="27" t="e">
        <f t="shared" si="181"/>
        <v>#REF!</v>
      </c>
      <c r="AT379" s="26" t="e">
        <f t="shared" si="182"/>
        <v>#REF!</v>
      </c>
      <c r="AU379" s="27" t="e">
        <f>VLOOKUP(B379,Table5[],2,FALSE)</f>
        <v>#REF!</v>
      </c>
      <c r="AV379" s="27" t="e">
        <f>VLOOKUP(B379,Table5[],3,FALSE)</f>
        <v>#REF!</v>
      </c>
      <c r="AW379" s="29" t="e">
        <f>IF(Form!#REF!="","",Form!#REF!)</f>
        <v>#REF!</v>
      </c>
    </row>
    <row r="380" spans="1:49">
      <c r="A380" s="26" t="e">
        <f>IF(Form!#REF!="","",Form!#REF!)</f>
        <v>#REF!</v>
      </c>
      <c r="B380" s="26" t="e">
        <f>IF(Form!#REF!="","",Form!#REF!)</f>
        <v>#REF!</v>
      </c>
      <c r="C380" s="26" t="e">
        <f>IF(Form!#REF!="","",Form!#REF!)</f>
        <v>#REF!</v>
      </c>
      <c r="D380" s="27" t="e">
        <f>VLOOKUP(B380,Table5[],4,FALSE)</f>
        <v>#REF!</v>
      </c>
      <c r="E380" s="26" t="e">
        <f t="shared" si="164"/>
        <v>#REF!</v>
      </c>
      <c r="F380" s="27" t="e">
        <f>VLOOKUP(B380,Table5[],5,FALSE)</f>
        <v>#REF!</v>
      </c>
      <c r="G380" s="27" t="e">
        <f>IF(C380="",NA(),D380+Form!$B$9*F380/1.128)</f>
        <v>#REF!</v>
      </c>
      <c r="H380" s="27" t="e">
        <f>IF(C380="",NA(),D380-Form!$B$9*F380/1.128)</f>
        <v>#REF!</v>
      </c>
      <c r="I380" s="27" t="e">
        <f t="shared" si="165"/>
        <v>#REF!</v>
      </c>
      <c r="J380" s="26" t="e">
        <f t="shared" si="166"/>
        <v>#REF!</v>
      </c>
      <c r="K380" s="26" t="e">
        <f t="shared" si="167"/>
        <v>#REF!</v>
      </c>
      <c r="L380" s="28" t="e">
        <f>IF(Form!#REF!="","",Form!#REF!)</f>
        <v>#REF!</v>
      </c>
      <c r="M380" s="27" t="e">
        <f>VLOOKUP(B380,Table5[],9,FALSE)</f>
        <v>#REF!</v>
      </c>
      <c r="N380" s="26" t="e">
        <f t="shared" si="168"/>
        <v>#REF!</v>
      </c>
      <c r="O380" s="27" t="e">
        <f>VLOOKUP(B380,Table5[],10,FALSE)</f>
        <v>#REF!</v>
      </c>
      <c r="P380" s="27" t="e">
        <f>IF(L380="",NA(),M380+Form!$B$9*O380/1.128)</f>
        <v>#REF!</v>
      </c>
      <c r="Q380" s="27" t="e">
        <f>IF(L380="",NA(),M380-Form!$B$9*O380/1.128)</f>
        <v>#REF!</v>
      </c>
      <c r="R380" s="27" t="e">
        <f t="shared" si="169"/>
        <v>#REF!</v>
      </c>
      <c r="S380" s="26" t="e">
        <f t="shared" si="170"/>
        <v>#REF!</v>
      </c>
      <c r="T380" s="26" t="e">
        <f t="shared" si="171"/>
        <v>#REF!</v>
      </c>
      <c r="U380" s="28" t="e">
        <f>IF(Form!#REF!="","",Form!#REF!)</f>
        <v>#REF!</v>
      </c>
      <c r="V380" s="27" t="e">
        <f>VLOOKUP(B380,Table5[],14,FALSE)</f>
        <v>#REF!</v>
      </c>
      <c r="W380" s="26" t="e">
        <f t="shared" si="172"/>
        <v>#REF!</v>
      </c>
      <c r="X380" s="27" t="e">
        <f>VLOOKUP(B380,Table5[],15,FALSE)</f>
        <v>#REF!</v>
      </c>
      <c r="Y380" s="27" t="e">
        <f>IF(U380="",NA(),V380+Form!$B$9*X380/1.128)</f>
        <v>#REF!</v>
      </c>
      <c r="Z380" s="27" t="e">
        <f>IF(U380="",NA(),V380-Form!$B$9*X380/1.128)</f>
        <v>#REF!</v>
      </c>
      <c r="AA380" s="27" t="e">
        <f t="shared" si="173"/>
        <v>#REF!</v>
      </c>
      <c r="AB380" s="26" t="e">
        <f t="shared" si="174"/>
        <v>#REF!</v>
      </c>
      <c r="AC380" s="26" t="e">
        <f t="shared" si="175"/>
        <v>#REF!</v>
      </c>
      <c r="AD380" s="28" t="e">
        <f>IF(Form!#REF!="","",Form!#REF!)</f>
        <v>#REF!</v>
      </c>
      <c r="AE380" s="27" t="e">
        <f>VLOOKUP(B380,Table5[],19,FALSE)</f>
        <v>#REF!</v>
      </c>
      <c r="AF380" s="26" t="e">
        <f t="shared" si="176"/>
        <v>#REF!</v>
      </c>
      <c r="AG380" s="27" t="e">
        <f>VLOOKUP(B380,Table5[],20,FALSE)</f>
        <v>#REF!</v>
      </c>
      <c r="AH380" s="27" t="e">
        <f>IF(AD380="",NA(),AE380+Form!$B$9*AG380/1.128)</f>
        <v>#REF!</v>
      </c>
      <c r="AI380" s="27" t="e">
        <f>IF(AD380="",NA(),AE380-Form!$B$9*AG380/1.128)</f>
        <v>#REF!</v>
      </c>
      <c r="AJ380" s="27" t="e">
        <f t="shared" si="177"/>
        <v>#REF!</v>
      </c>
      <c r="AK380" s="26" t="e">
        <f t="shared" si="178"/>
        <v>#REF!</v>
      </c>
      <c r="AL380" s="26" t="e">
        <f t="shared" si="179"/>
        <v>#REF!</v>
      </c>
      <c r="AM380" s="28" t="e">
        <f>IF(Form!#REF!="","",Form!#REF!)</f>
        <v>#REF!</v>
      </c>
      <c r="AN380" s="27" t="e">
        <f>VLOOKUP(B380,Table5[],24,FALSE)</f>
        <v>#REF!</v>
      </c>
      <c r="AO380" s="26" t="e">
        <f t="shared" si="180"/>
        <v>#REF!</v>
      </c>
      <c r="AP380" s="27" t="e">
        <f>VLOOKUP(B380,Table5[],25,FALSE)</f>
        <v>#REF!</v>
      </c>
      <c r="AQ380" s="27" t="e">
        <f>IF(AM380="",NA(),AN380+Form!$B$9*AP380/1.128)</f>
        <v>#REF!</v>
      </c>
      <c r="AR380" s="27" t="e">
        <f>IF(AM380="",NA(),AN380-Form!$B$9*AP380/1.128)</f>
        <v>#REF!</v>
      </c>
      <c r="AS380" s="27" t="e">
        <f t="shared" si="181"/>
        <v>#REF!</v>
      </c>
      <c r="AT380" s="26" t="e">
        <f t="shared" si="182"/>
        <v>#REF!</v>
      </c>
      <c r="AU380" s="27" t="e">
        <f>VLOOKUP(B380,Table5[],2,FALSE)</f>
        <v>#REF!</v>
      </c>
      <c r="AV380" s="27" t="e">
        <f>VLOOKUP(B380,Table5[],3,FALSE)</f>
        <v>#REF!</v>
      </c>
      <c r="AW380" s="29" t="e">
        <f>IF(Form!#REF!="","",Form!#REF!)</f>
        <v>#REF!</v>
      </c>
    </row>
    <row r="381" spans="1:49">
      <c r="A381" s="26" t="e">
        <f>IF(Form!#REF!="","",Form!#REF!)</f>
        <v>#REF!</v>
      </c>
      <c r="B381" s="26" t="e">
        <f>IF(Form!#REF!="","",Form!#REF!)</f>
        <v>#REF!</v>
      </c>
      <c r="C381" s="26" t="e">
        <f>IF(Form!#REF!="","",Form!#REF!)</f>
        <v>#REF!</v>
      </c>
      <c r="D381" s="27" t="e">
        <f>VLOOKUP(B381,Table5[],4,FALSE)</f>
        <v>#REF!</v>
      </c>
      <c r="E381" s="26" t="e">
        <f t="shared" si="164"/>
        <v>#REF!</v>
      </c>
      <c r="F381" s="27" t="e">
        <f>VLOOKUP(B381,Table5[],5,FALSE)</f>
        <v>#REF!</v>
      </c>
      <c r="G381" s="27" t="e">
        <f>IF(C381="",NA(),D381+Form!$B$9*F381/1.128)</f>
        <v>#REF!</v>
      </c>
      <c r="H381" s="27" t="e">
        <f>IF(C381="",NA(),D381-Form!$B$9*F381/1.128)</f>
        <v>#REF!</v>
      </c>
      <c r="I381" s="27" t="e">
        <f t="shared" si="165"/>
        <v>#REF!</v>
      </c>
      <c r="J381" s="26" t="e">
        <f t="shared" si="166"/>
        <v>#REF!</v>
      </c>
      <c r="K381" s="26" t="e">
        <f t="shared" si="167"/>
        <v>#REF!</v>
      </c>
      <c r="L381" s="28" t="e">
        <f>IF(Form!#REF!="","",Form!#REF!)</f>
        <v>#REF!</v>
      </c>
      <c r="M381" s="27" t="e">
        <f>VLOOKUP(B381,Table5[],9,FALSE)</f>
        <v>#REF!</v>
      </c>
      <c r="N381" s="26" t="e">
        <f t="shared" si="168"/>
        <v>#REF!</v>
      </c>
      <c r="O381" s="27" t="e">
        <f>VLOOKUP(B381,Table5[],10,FALSE)</f>
        <v>#REF!</v>
      </c>
      <c r="P381" s="27" t="e">
        <f>IF(L381="",NA(),M381+Form!$B$9*O381/1.128)</f>
        <v>#REF!</v>
      </c>
      <c r="Q381" s="27" t="e">
        <f>IF(L381="",NA(),M381-Form!$B$9*O381/1.128)</f>
        <v>#REF!</v>
      </c>
      <c r="R381" s="27" t="e">
        <f t="shared" si="169"/>
        <v>#REF!</v>
      </c>
      <c r="S381" s="26" t="e">
        <f t="shared" si="170"/>
        <v>#REF!</v>
      </c>
      <c r="T381" s="26" t="e">
        <f t="shared" si="171"/>
        <v>#REF!</v>
      </c>
      <c r="U381" s="28" t="e">
        <f>IF(Form!#REF!="","",Form!#REF!)</f>
        <v>#REF!</v>
      </c>
      <c r="V381" s="27" t="e">
        <f>VLOOKUP(B381,Table5[],14,FALSE)</f>
        <v>#REF!</v>
      </c>
      <c r="W381" s="26" t="e">
        <f t="shared" si="172"/>
        <v>#REF!</v>
      </c>
      <c r="X381" s="27" t="e">
        <f>VLOOKUP(B381,Table5[],15,FALSE)</f>
        <v>#REF!</v>
      </c>
      <c r="Y381" s="27" t="e">
        <f>IF(U381="",NA(),V381+Form!$B$9*X381/1.128)</f>
        <v>#REF!</v>
      </c>
      <c r="Z381" s="27" t="e">
        <f>IF(U381="",NA(),V381-Form!$B$9*X381/1.128)</f>
        <v>#REF!</v>
      </c>
      <c r="AA381" s="27" t="e">
        <f t="shared" si="173"/>
        <v>#REF!</v>
      </c>
      <c r="AB381" s="26" t="e">
        <f t="shared" si="174"/>
        <v>#REF!</v>
      </c>
      <c r="AC381" s="26" t="e">
        <f t="shared" si="175"/>
        <v>#REF!</v>
      </c>
      <c r="AD381" s="28" t="e">
        <f>IF(Form!#REF!="","",Form!#REF!)</f>
        <v>#REF!</v>
      </c>
      <c r="AE381" s="27" t="e">
        <f>VLOOKUP(B381,Table5[],19,FALSE)</f>
        <v>#REF!</v>
      </c>
      <c r="AF381" s="26" t="e">
        <f t="shared" si="176"/>
        <v>#REF!</v>
      </c>
      <c r="AG381" s="27" t="e">
        <f>VLOOKUP(B381,Table5[],20,FALSE)</f>
        <v>#REF!</v>
      </c>
      <c r="AH381" s="27" t="e">
        <f>IF(AD381="",NA(),AE381+Form!$B$9*AG381/1.128)</f>
        <v>#REF!</v>
      </c>
      <c r="AI381" s="27" t="e">
        <f>IF(AD381="",NA(),AE381-Form!$B$9*AG381/1.128)</f>
        <v>#REF!</v>
      </c>
      <c r="AJ381" s="27" t="e">
        <f t="shared" si="177"/>
        <v>#REF!</v>
      </c>
      <c r="AK381" s="26" t="e">
        <f t="shared" si="178"/>
        <v>#REF!</v>
      </c>
      <c r="AL381" s="26" t="e">
        <f t="shared" si="179"/>
        <v>#REF!</v>
      </c>
      <c r="AM381" s="28" t="e">
        <f>IF(Form!#REF!="","",Form!#REF!)</f>
        <v>#REF!</v>
      </c>
      <c r="AN381" s="27" t="e">
        <f>VLOOKUP(B381,Table5[],24,FALSE)</f>
        <v>#REF!</v>
      </c>
      <c r="AO381" s="26" t="e">
        <f t="shared" si="180"/>
        <v>#REF!</v>
      </c>
      <c r="AP381" s="27" t="e">
        <f>VLOOKUP(B381,Table5[],25,FALSE)</f>
        <v>#REF!</v>
      </c>
      <c r="AQ381" s="27" t="e">
        <f>IF(AM381="",NA(),AN381+Form!$B$9*AP381/1.128)</f>
        <v>#REF!</v>
      </c>
      <c r="AR381" s="27" t="e">
        <f>IF(AM381="",NA(),AN381-Form!$B$9*AP381/1.128)</f>
        <v>#REF!</v>
      </c>
      <c r="AS381" s="27" t="e">
        <f t="shared" si="181"/>
        <v>#REF!</v>
      </c>
      <c r="AT381" s="26" t="e">
        <f t="shared" si="182"/>
        <v>#REF!</v>
      </c>
      <c r="AU381" s="27" t="e">
        <f>VLOOKUP(B381,Table5[],2,FALSE)</f>
        <v>#REF!</v>
      </c>
      <c r="AV381" s="27" t="e">
        <f>VLOOKUP(B381,Table5[],3,FALSE)</f>
        <v>#REF!</v>
      </c>
      <c r="AW381" s="29" t="e">
        <f>IF(Form!#REF!="","",Form!#REF!)</f>
        <v>#REF!</v>
      </c>
    </row>
    <row r="382" spans="1:49">
      <c r="A382" s="26" t="e">
        <f>IF(Form!#REF!="","",Form!#REF!)</f>
        <v>#REF!</v>
      </c>
      <c r="B382" s="26" t="e">
        <f>IF(Form!#REF!="","",Form!#REF!)</f>
        <v>#REF!</v>
      </c>
      <c r="C382" s="26" t="e">
        <f>IF(Form!#REF!="","",Form!#REF!)</f>
        <v>#REF!</v>
      </c>
      <c r="D382" s="27" t="e">
        <f>VLOOKUP(B382,Table5[],4,FALSE)</f>
        <v>#REF!</v>
      </c>
      <c r="E382" s="26" t="e">
        <f t="shared" si="164"/>
        <v>#REF!</v>
      </c>
      <c r="F382" s="27" t="e">
        <f>VLOOKUP(B382,Table5[],5,FALSE)</f>
        <v>#REF!</v>
      </c>
      <c r="G382" s="27" t="e">
        <f>IF(C382="",NA(),D382+Form!$B$9*F382/1.128)</f>
        <v>#REF!</v>
      </c>
      <c r="H382" s="27" t="e">
        <f>IF(C382="",NA(),D382-Form!$B$9*F382/1.128)</f>
        <v>#REF!</v>
      </c>
      <c r="I382" s="27" t="e">
        <f t="shared" si="165"/>
        <v>#REF!</v>
      </c>
      <c r="J382" s="26" t="e">
        <f t="shared" si="166"/>
        <v>#REF!</v>
      </c>
      <c r="K382" s="26" t="e">
        <f t="shared" si="167"/>
        <v>#REF!</v>
      </c>
      <c r="L382" s="28" t="e">
        <f>IF(Form!#REF!="","",Form!#REF!)</f>
        <v>#REF!</v>
      </c>
      <c r="M382" s="27" t="e">
        <f>VLOOKUP(B382,Table5[],9,FALSE)</f>
        <v>#REF!</v>
      </c>
      <c r="N382" s="26" t="e">
        <f t="shared" si="168"/>
        <v>#REF!</v>
      </c>
      <c r="O382" s="27" t="e">
        <f>VLOOKUP(B382,Table5[],10,FALSE)</f>
        <v>#REF!</v>
      </c>
      <c r="P382" s="27" t="e">
        <f>IF(L382="",NA(),M382+Form!$B$9*O382/1.128)</f>
        <v>#REF!</v>
      </c>
      <c r="Q382" s="27" t="e">
        <f>IF(L382="",NA(),M382-Form!$B$9*O382/1.128)</f>
        <v>#REF!</v>
      </c>
      <c r="R382" s="27" t="e">
        <f t="shared" si="169"/>
        <v>#REF!</v>
      </c>
      <c r="S382" s="26" t="e">
        <f t="shared" si="170"/>
        <v>#REF!</v>
      </c>
      <c r="T382" s="26" t="e">
        <f t="shared" si="171"/>
        <v>#REF!</v>
      </c>
      <c r="U382" s="28" t="e">
        <f>IF(Form!#REF!="","",Form!#REF!)</f>
        <v>#REF!</v>
      </c>
      <c r="V382" s="27" t="e">
        <f>VLOOKUP(B382,Table5[],14,FALSE)</f>
        <v>#REF!</v>
      </c>
      <c r="W382" s="26" t="e">
        <f t="shared" si="172"/>
        <v>#REF!</v>
      </c>
      <c r="X382" s="27" t="e">
        <f>VLOOKUP(B382,Table5[],15,FALSE)</f>
        <v>#REF!</v>
      </c>
      <c r="Y382" s="27" t="e">
        <f>IF(U382="",NA(),V382+Form!$B$9*X382/1.128)</f>
        <v>#REF!</v>
      </c>
      <c r="Z382" s="27" t="e">
        <f>IF(U382="",NA(),V382-Form!$B$9*X382/1.128)</f>
        <v>#REF!</v>
      </c>
      <c r="AA382" s="27" t="e">
        <f t="shared" si="173"/>
        <v>#REF!</v>
      </c>
      <c r="AB382" s="26" t="e">
        <f t="shared" si="174"/>
        <v>#REF!</v>
      </c>
      <c r="AC382" s="26" t="e">
        <f t="shared" si="175"/>
        <v>#REF!</v>
      </c>
      <c r="AD382" s="28" t="e">
        <f>IF(Form!#REF!="","",Form!#REF!)</f>
        <v>#REF!</v>
      </c>
      <c r="AE382" s="27" t="e">
        <f>VLOOKUP(B382,Table5[],19,FALSE)</f>
        <v>#REF!</v>
      </c>
      <c r="AF382" s="26" t="e">
        <f t="shared" si="176"/>
        <v>#REF!</v>
      </c>
      <c r="AG382" s="27" t="e">
        <f>VLOOKUP(B382,Table5[],20,FALSE)</f>
        <v>#REF!</v>
      </c>
      <c r="AH382" s="27" t="e">
        <f>IF(AD382="",NA(),AE382+Form!$B$9*AG382/1.128)</f>
        <v>#REF!</v>
      </c>
      <c r="AI382" s="27" t="e">
        <f>IF(AD382="",NA(),AE382-Form!$B$9*AG382/1.128)</f>
        <v>#REF!</v>
      </c>
      <c r="AJ382" s="27" t="e">
        <f t="shared" si="177"/>
        <v>#REF!</v>
      </c>
      <c r="AK382" s="26" t="e">
        <f t="shared" si="178"/>
        <v>#REF!</v>
      </c>
      <c r="AL382" s="26" t="e">
        <f t="shared" si="179"/>
        <v>#REF!</v>
      </c>
      <c r="AM382" s="28" t="e">
        <f>IF(Form!#REF!="","",Form!#REF!)</f>
        <v>#REF!</v>
      </c>
      <c r="AN382" s="27" t="e">
        <f>VLOOKUP(B382,Table5[],24,FALSE)</f>
        <v>#REF!</v>
      </c>
      <c r="AO382" s="26" t="e">
        <f t="shared" si="180"/>
        <v>#REF!</v>
      </c>
      <c r="AP382" s="27" t="e">
        <f>VLOOKUP(B382,Table5[],25,FALSE)</f>
        <v>#REF!</v>
      </c>
      <c r="AQ382" s="27" t="e">
        <f>IF(AM382="",NA(),AN382+Form!$B$9*AP382/1.128)</f>
        <v>#REF!</v>
      </c>
      <c r="AR382" s="27" t="e">
        <f>IF(AM382="",NA(),AN382-Form!$B$9*AP382/1.128)</f>
        <v>#REF!</v>
      </c>
      <c r="AS382" s="27" t="e">
        <f t="shared" si="181"/>
        <v>#REF!</v>
      </c>
      <c r="AT382" s="26" t="e">
        <f t="shared" si="182"/>
        <v>#REF!</v>
      </c>
      <c r="AU382" s="27" t="e">
        <f>VLOOKUP(B382,Table5[],2,FALSE)</f>
        <v>#REF!</v>
      </c>
      <c r="AV382" s="27" t="e">
        <f>VLOOKUP(B382,Table5[],3,FALSE)</f>
        <v>#REF!</v>
      </c>
      <c r="AW382" s="29" t="e">
        <f>IF(Form!#REF!="","",Form!#REF!)</f>
        <v>#REF!</v>
      </c>
    </row>
    <row r="383" spans="1:49">
      <c r="A383" s="26" t="e">
        <f>IF(Form!#REF!="","",Form!#REF!)</f>
        <v>#REF!</v>
      </c>
      <c r="B383" s="26" t="e">
        <f>IF(Form!#REF!="","",Form!#REF!)</f>
        <v>#REF!</v>
      </c>
      <c r="C383" s="26" t="e">
        <f>IF(Form!#REF!="","",Form!#REF!)</f>
        <v>#REF!</v>
      </c>
      <c r="D383" s="27" t="e">
        <f>VLOOKUP(B383,Table5[],4,FALSE)</f>
        <v>#REF!</v>
      </c>
      <c r="E383" s="26" t="e">
        <f t="shared" si="164"/>
        <v>#REF!</v>
      </c>
      <c r="F383" s="27" t="e">
        <f>VLOOKUP(B383,Table5[],5,FALSE)</f>
        <v>#REF!</v>
      </c>
      <c r="G383" s="27" t="e">
        <f>IF(C383="",NA(),D383+Form!$B$9*F383/1.128)</f>
        <v>#REF!</v>
      </c>
      <c r="H383" s="27" t="e">
        <f>IF(C383="",NA(),D383-Form!$B$9*F383/1.128)</f>
        <v>#REF!</v>
      </c>
      <c r="I383" s="27" t="e">
        <f t="shared" si="165"/>
        <v>#REF!</v>
      </c>
      <c r="J383" s="26" t="e">
        <f t="shared" si="166"/>
        <v>#REF!</v>
      </c>
      <c r="K383" s="26" t="e">
        <f t="shared" si="167"/>
        <v>#REF!</v>
      </c>
      <c r="L383" s="28" t="e">
        <f>IF(Form!#REF!="","",Form!#REF!)</f>
        <v>#REF!</v>
      </c>
      <c r="M383" s="27" t="e">
        <f>VLOOKUP(B383,Table5[],9,FALSE)</f>
        <v>#REF!</v>
      </c>
      <c r="N383" s="26" t="e">
        <f t="shared" si="168"/>
        <v>#REF!</v>
      </c>
      <c r="O383" s="27" t="e">
        <f>VLOOKUP(B383,Table5[],10,FALSE)</f>
        <v>#REF!</v>
      </c>
      <c r="P383" s="27" t="e">
        <f>IF(L383="",NA(),M383+Form!$B$9*O383/1.128)</f>
        <v>#REF!</v>
      </c>
      <c r="Q383" s="27" t="e">
        <f>IF(L383="",NA(),M383-Form!$B$9*O383/1.128)</f>
        <v>#REF!</v>
      </c>
      <c r="R383" s="27" t="e">
        <f t="shared" si="169"/>
        <v>#REF!</v>
      </c>
      <c r="S383" s="26" t="e">
        <f t="shared" si="170"/>
        <v>#REF!</v>
      </c>
      <c r="T383" s="26" t="e">
        <f t="shared" si="171"/>
        <v>#REF!</v>
      </c>
      <c r="U383" s="28" t="e">
        <f>IF(Form!#REF!="","",Form!#REF!)</f>
        <v>#REF!</v>
      </c>
      <c r="V383" s="27" t="e">
        <f>VLOOKUP(B383,Table5[],14,FALSE)</f>
        <v>#REF!</v>
      </c>
      <c r="W383" s="26" t="e">
        <f t="shared" si="172"/>
        <v>#REF!</v>
      </c>
      <c r="X383" s="27" t="e">
        <f>VLOOKUP(B383,Table5[],15,FALSE)</f>
        <v>#REF!</v>
      </c>
      <c r="Y383" s="27" t="e">
        <f>IF(U383="",NA(),V383+Form!$B$9*X383/1.128)</f>
        <v>#REF!</v>
      </c>
      <c r="Z383" s="27" t="e">
        <f>IF(U383="",NA(),V383-Form!$B$9*X383/1.128)</f>
        <v>#REF!</v>
      </c>
      <c r="AA383" s="27" t="e">
        <f t="shared" si="173"/>
        <v>#REF!</v>
      </c>
      <c r="AB383" s="26" t="e">
        <f t="shared" si="174"/>
        <v>#REF!</v>
      </c>
      <c r="AC383" s="26" t="e">
        <f t="shared" si="175"/>
        <v>#REF!</v>
      </c>
      <c r="AD383" s="28" t="e">
        <f>IF(Form!#REF!="","",Form!#REF!)</f>
        <v>#REF!</v>
      </c>
      <c r="AE383" s="27" t="e">
        <f>VLOOKUP(B383,Table5[],19,FALSE)</f>
        <v>#REF!</v>
      </c>
      <c r="AF383" s="26" t="e">
        <f t="shared" si="176"/>
        <v>#REF!</v>
      </c>
      <c r="AG383" s="27" t="e">
        <f>VLOOKUP(B383,Table5[],20,FALSE)</f>
        <v>#REF!</v>
      </c>
      <c r="AH383" s="27" t="e">
        <f>IF(AD383="",NA(),AE383+Form!$B$9*AG383/1.128)</f>
        <v>#REF!</v>
      </c>
      <c r="AI383" s="27" t="e">
        <f>IF(AD383="",NA(),AE383-Form!$B$9*AG383/1.128)</f>
        <v>#REF!</v>
      </c>
      <c r="AJ383" s="27" t="e">
        <f t="shared" si="177"/>
        <v>#REF!</v>
      </c>
      <c r="AK383" s="26" t="e">
        <f t="shared" si="178"/>
        <v>#REF!</v>
      </c>
      <c r="AL383" s="26" t="e">
        <f t="shared" si="179"/>
        <v>#REF!</v>
      </c>
      <c r="AM383" s="28" t="e">
        <f>IF(Form!#REF!="","",Form!#REF!)</f>
        <v>#REF!</v>
      </c>
      <c r="AN383" s="27" t="e">
        <f>VLOOKUP(B383,Table5[],24,FALSE)</f>
        <v>#REF!</v>
      </c>
      <c r="AO383" s="26" t="e">
        <f t="shared" si="180"/>
        <v>#REF!</v>
      </c>
      <c r="AP383" s="27" t="e">
        <f>VLOOKUP(B383,Table5[],25,FALSE)</f>
        <v>#REF!</v>
      </c>
      <c r="AQ383" s="27" t="e">
        <f>IF(AM383="",NA(),AN383+Form!$B$9*AP383/1.128)</f>
        <v>#REF!</v>
      </c>
      <c r="AR383" s="27" t="e">
        <f>IF(AM383="",NA(),AN383-Form!$B$9*AP383/1.128)</f>
        <v>#REF!</v>
      </c>
      <c r="AS383" s="27" t="e">
        <f t="shared" si="181"/>
        <v>#REF!</v>
      </c>
      <c r="AT383" s="26" t="e">
        <f t="shared" si="182"/>
        <v>#REF!</v>
      </c>
      <c r="AU383" s="27" t="e">
        <f>VLOOKUP(B383,Table5[],2,FALSE)</f>
        <v>#REF!</v>
      </c>
      <c r="AV383" s="27" t="e">
        <f>VLOOKUP(B383,Table5[],3,FALSE)</f>
        <v>#REF!</v>
      </c>
      <c r="AW383" s="29" t="e">
        <f>IF(Form!#REF!="","",Form!#REF!)</f>
        <v>#REF!</v>
      </c>
    </row>
    <row r="384" spans="1:49">
      <c r="A384" s="26" t="e">
        <f>IF(Form!#REF!="","",Form!#REF!)</f>
        <v>#REF!</v>
      </c>
      <c r="B384" s="26" t="e">
        <f>IF(Form!#REF!="","",Form!#REF!)</f>
        <v>#REF!</v>
      </c>
      <c r="C384" s="26" t="e">
        <f>IF(Form!#REF!="","",Form!#REF!)</f>
        <v>#REF!</v>
      </c>
      <c r="D384" s="27" t="e">
        <f>VLOOKUP(B384,Table5[],4,FALSE)</f>
        <v>#REF!</v>
      </c>
      <c r="E384" s="26" t="e">
        <f t="shared" si="164"/>
        <v>#REF!</v>
      </c>
      <c r="F384" s="27" t="e">
        <f>VLOOKUP(B384,Table5[],5,FALSE)</f>
        <v>#REF!</v>
      </c>
      <c r="G384" s="27" t="e">
        <f>IF(C384="",NA(),D384+Form!$B$9*F384/1.128)</f>
        <v>#REF!</v>
      </c>
      <c r="H384" s="27" t="e">
        <f>IF(C384="",NA(),D384-Form!$B$9*F384/1.128)</f>
        <v>#REF!</v>
      </c>
      <c r="I384" s="27" t="e">
        <f t="shared" si="165"/>
        <v>#REF!</v>
      </c>
      <c r="J384" s="26" t="e">
        <f t="shared" si="166"/>
        <v>#REF!</v>
      </c>
      <c r="K384" s="26" t="e">
        <f t="shared" si="167"/>
        <v>#REF!</v>
      </c>
      <c r="L384" s="28" t="e">
        <f>IF(Form!#REF!="","",Form!#REF!)</f>
        <v>#REF!</v>
      </c>
      <c r="M384" s="27" t="e">
        <f>VLOOKUP(B384,Table5[],9,FALSE)</f>
        <v>#REF!</v>
      </c>
      <c r="N384" s="26" t="e">
        <f t="shared" si="168"/>
        <v>#REF!</v>
      </c>
      <c r="O384" s="27" t="e">
        <f>VLOOKUP(B384,Table5[],10,FALSE)</f>
        <v>#REF!</v>
      </c>
      <c r="P384" s="27" t="e">
        <f>IF(L384="",NA(),M384+Form!$B$9*O384/1.128)</f>
        <v>#REF!</v>
      </c>
      <c r="Q384" s="27" t="e">
        <f>IF(L384="",NA(),M384-Form!$B$9*O384/1.128)</f>
        <v>#REF!</v>
      </c>
      <c r="R384" s="27" t="e">
        <f t="shared" si="169"/>
        <v>#REF!</v>
      </c>
      <c r="S384" s="26" t="e">
        <f t="shared" si="170"/>
        <v>#REF!</v>
      </c>
      <c r="T384" s="26" t="e">
        <f t="shared" si="171"/>
        <v>#REF!</v>
      </c>
      <c r="U384" s="28" t="e">
        <f>IF(Form!#REF!="","",Form!#REF!)</f>
        <v>#REF!</v>
      </c>
      <c r="V384" s="27" t="e">
        <f>VLOOKUP(B384,Table5[],14,FALSE)</f>
        <v>#REF!</v>
      </c>
      <c r="W384" s="26" t="e">
        <f t="shared" si="172"/>
        <v>#REF!</v>
      </c>
      <c r="X384" s="27" t="e">
        <f>VLOOKUP(B384,Table5[],15,FALSE)</f>
        <v>#REF!</v>
      </c>
      <c r="Y384" s="27" t="e">
        <f>IF(U384="",NA(),V384+Form!$B$9*X384/1.128)</f>
        <v>#REF!</v>
      </c>
      <c r="Z384" s="27" t="e">
        <f>IF(U384="",NA(),V384-Form!$B$9*X384/1.128)</f>
        <v>#REF!</v>
      </c>
      <c r="AA384" s="27" t="e">
        <f t="shared" si="173"/>
        <v>#REF!</v>
      </c>
      <c r="AB384" s="26" t="e">
        <f t="shared" si="174"/>
        <v>#REF!</v>
      </c>
      <c r="AC384" s="26" t="e">
        <f t="shared" si="175"/>
        <v>#REF!</v>
      </c>
      <c r="AD384" s="28" t="e">
        <f>IF(Form!#REF!="","",Form!#REF!)</f>
        <v>#REF!</v>
      </c>
      <c r="AE384" s="27" t="e">
        <f>VLOOKUP(B384,Table5[],19,FALSE)</f>
        <v>#REF!</v>
      </c>
      <c r="AF384" s="26" t="e">
        <f t="shared" si="176"/>
        <v>#REF!</v>
      </c>
      <c r="AG384" s="27" t="e">
        <f>VLOOKUP(B384,Table5[],20,FALSE)</f>
        <v>#REF!</v>
      </c>
      <c r="AH384" s="27" t="e">
        <f>IF(AD384="",NA(),AE384+Form!$B$9*AG384/1.128)</f>
        <v>#REF!</v>
      </c>
      <c r="AI384" s="27" t="e">
        <f>IF(AD384="",NA(),AE384-Form!$B$9*AG384/1.128)</f>
        <v>#REF!</v>
      </c>
      <c r="AJ384" s="27" t="e">
        <f t="shared" si="177"/>
        <v>#REF!</v>
      </c>
      <c r="AK384" s="26" t="e">
        <f t="shared" si="178"/>
        <v>#REF!</v>
      </c>
      <c r="AL384" s="26" t="e">
        <f t="shared" si="179"/>
        <v>#REF!</v>
      </c>
      <c r="AM384" s="28" t="e">
        <f>IF(Form!#REF!="","",Form!#REF!)</f>
        <v>#REF!</v>
      </c>
      <c r="AN384" s="27" t="e">
        <f>VLOOKUP(B384,Table5[],24,FALSE)</f>
        <v>#REF!</v>
      </c>
      <c r="AO384" s="26" t="e">
        <f t="shared" si="180"/>
        <v>#REF!</v>
      </c>
      <c r="AP384" s="27" t="e">
        <f>VLOOKUP(B384,Table5[],25,FALSE)</f>
        <v>#REF!</v>
      </c>
      <c r="AQ384" s="27" t="e">
        <f>IF(AM384="",NA(),AN384+Form!$B$9*AP384/1.128)</f>
        <v>#REF!</v>
      </c>
      <c r="AR384" s="27" t="e">
        <f>IF(AM384="",NA(),AN384-Form!$B$9*AP384/1.128)</f>
        <v>#REF!</v>
      </c>
      <c r="AS384" s="27" t="e">
        <f t="shared" si="181"/>
        <v>#REF!</v>
      </c>
      <c r="AT384" s="26" t="e">
        <f t="shared" si="182"/>
        <v>#REF!</v>
      </c>
      <c r="AU384" s="27" t="e">
        <f>VLOOKUP(B384,Table5[],2,FALSE)</f>
        <v>#REF!</v>
      </c>
      <c r="AV384" s="27" t="e">
        <f>VLOOKUP(B384,Table5[],3,FALSE)</f>
        <v>#REF!</v>
      </c>
      <c r="AW384" s="29" t="e">
        <f>IF(Form!#REF!="","",Form!#REF!)</f>
        <v>#REF!</v>
      </c>
    </row>
    <row r="385" spans="1:49">
      <c r="A385" s="26" t="e">
        <f>IF(Form!#REF!="","",Form!#REF!)</f>
        <v>#REF!</v>
      </c>
      <c r="B385" s="26" t="e">
        <f>IF(Form!#REF!="","",Form!#REF!)</f>
        <v>#REF!</v>
      </c>
      <c r="C385" s="26" t="e">
        <f>IF(Form!#REF!="","",Form!#REF!)</f>
        <v>#REF!</v>
      </c>
      <c r="D385" s="27" t="e">
        <f>VLOOKUP(B385,Table5[],4,FALSE)</f>
        <v>#REF!</v>
      </c>
      <c r="E385" s="26" t="e">
        <f t="shared" si="164"/>
        <v>#REF!</v>
      </c>
      <c r="F385" s="27" t="e">
        <f>VLOOKUP(B385,Table5[],5,FALSE)</f>
        <v>#REF!</v>
      </c>
      <c r="G385" s="27" t="e">
        <f>IF(C385="",NA(),D385+Form!$B$9*F385/1.128)</f>
        <v>#REF!</v>
      </c>
      <c r="H385" s="27" t="e">
        <f>IF(C385="",NA(),D385-Form!$B$9*F385/1.128)</f>
        <v>#REF!</v>
      </c>
      <c r="I385" s="27" t="e">
        <f t="shared" si="165"/>
        <v>#REF!</v>
      </c>
      <c r="J385" s="26" t="e">
        <f t="shared" si="166"/>
        <v>#REF!</v>
      </c>
      <c r="K385" s="26" t="e">
        <f t="shared" si="167"/>
        <v>#REF!</v>
      </c>
      <c r="L385" s="28" t="e">
        <f>IF(Form!#REF!="","",Form!#REF!)</f>
        <v>#REF!</v>
      </c>
      <c r="M385" s="27" t="e">
        <f>VLOOKUP(B385,Table5[],9,FALSE)</f>
        <v>#REF!</v>
      </c>
      <c r="N385" s="26" t="e">
        <f t="shared" si="168"/>
        <v>#REF!</v>
      </c>
      <c r="O385" s="27" t="e">
        <f>VLOOKUP(B385,Table5[],10,FALSE)</f>
        <v>#REF!</v>
      </c>
      <c r="P385" s="27" t="e">
        <f>IF(L385="",NA(),M385+Form!$B$9*O385/1.128)</f>
        <v>#REF!</v>
      </c>
      <c r="Q385" s="27" t="e">
        <f>IF(L385="",NA(),M385-Form!$B$9*O385/1.128)</f>
        <v>#REF!</v>
      </c>
      <c r="R385" s="27" t="e">
        <f t="shared" si="169"/>
        <v>#REF!</v>
      </c>
      <c r="S385" s="26" t="e">
        <f t="shared" si="170"/>
        <v>#REF!</v>
      </c>
      <c r="T385" s="26" t="e">
        <f t="shared" si="171"/>
        <v>#REF!</v>
      </c>
      <c r="U385" s="28" t="e">
        <f>IF(Form!#REF!="","",Form!#REF!)</f>
        <v>#REF!</v>
      </c>
      <c r="V385" s="27" t="e">
        <f>VLOOKUP(B385,Table5[],14,FALSE)</f>
        <v>#REF!</v>
      </c>
      <c r="W385" s="26" t="e">
        <f t="shared" si="172"/>
        <v>#REF!</v>
      </c>
      <c r="X385" s="27" t="e">
        <f>VLOOKUP(B385,Table5[],15,FALSE)</f>
        <v>#REF!</v>
      </c>
      <c r="Y385" s="27" t="e">
        <f>IF(U385="",NA(),V385+Form!$B$9*X385/1.128)</f>
        <v>#REF!</v>
      </c>
      <c r="Z385" s="27" t="e">
        <f>IF(U385="",NA(),V385-Form!$B$9*X385/1.128)</f>
        <v>#REF!</v>
      </c>
      <c r="AA385" s="27" t="e">
        <f t="shared" si="173"/>
        <v>#REF!</v>
      </c>
      <c r="AB385" s="26" t="e">
        <f t="shared" si="174"/>
        <v>#REF!</v>
      </c>
      <c r="AC385" s="26" t="e">
        <f t="shared" si="175"/>
        <v>#REF!</v>
      </c>
      <c r="AD385" s="28" t="e">
        <f>IF(Form!#REF!="","",Form!#REF!)</f>
        <v>#REF!</v>
      </c>
      <c r="AE385" s="27" t="e">
        <f>VLOOKUP(B385,Table5[],19,FALSE)</f>
        <v>#REF!</v>
      </c>
      <c r="AF385" s="26" t="e">
        <f t="shared" si="176"/>
        <v>#REF!</v>
      </c>
      <c r="AG385" s="27" t="e">
        <f>VLOOKUP(B385,Table5[],20,FALSE)</f>
        <v>#REF!</v>
      </c>
      <c r="AH385" s="27" t="e">
        <f>IF(AD385="",NA(),AE385+Form!$B$9*AG385/1.128)</f>
        <v>#REF!</v>
      </c>
      <c r="AI385" s="27" t="e">
        <f>IF(AD385="",NA(),AE385-Form!$B$9*AG385/1.128)</f>
        <v>#REF!</v>
      </c>
      <c r="AJ385" s="27" t="e">
        <f t="shared" si="177"/>
        <v>#REF!</v>
      </c>
      <c r="AK385" s="26" t="e">
        <f t="shared" si="178"/>
        <v>#REF!</v>
      </c>
      <c r="AL385" s="26" t="e">
        <f t="shared" si="179"/>
        <v>#REF!</v>
      </c>
      <c r="AM385" s="28" t="e">
        <f>IF(Form!#REF!="","",Form!#REF!)</f>
        <v>#REF!</v>
      </c>
      <c r="AN385" s="27" t="e">
        <f>VLOOKUP(B385,Table5[],24,FALSE)</f>
        <v>#REF!</v>
      </c>
      <c r="AO385" s="26" t="e">
        <f t="shared" si="180"/>
        <v>#REF!</v>
      </c>
      <c r="AP385" s="27" t="e">
        <f>VLOOKUP(B385,Table5[],25,FALSE)</f>
        <v>#REF!</v>
      </c>
      <c r="AQ385" s="27" t="e">
        <f>IF(AM385="",NA(),AN385+Form!$B$9*AP385/1.128)</f>
        <v>#REF!</v>
      </c>
      <c r="AR385" s="27" t="e">
        <f>IF(AM385="",NA(),AN385-Form!$B$9*AP385/1.128)</f>
        <v>#REF!</v>
      </c>
      <c r="AS385" s="27" t="e">
        <f t="shared" si="181"/>
        <v>#REF!</v>
      </c>
      <c r="AT385" s="26" t="e">
        <f t="shared" si="182"/>
        <v>#REF!</v>
      </c>
      <c r="AU385" s="27" t="e">
        <f>VLOOKUP(B385,Table5[],2,FALSE)</f>
        <v>#REF!</v>
      </c>
      <c r="AV385" s="27" t="e">
        <f>VLOOKUP(B385,Table5[],3,FALSE)</f>
        <v>#REF!</v>
      </c>
      <c r="AW385" s="29" t="e">
        <f>IF(Form!#REF!="","",Form!#REF!)</f>
        <v>#REF!</v>
      </c>
    </row>
    <row r="386" spans="1:49">
      <c r="A386" s="26" t="e">
        <f>IF(Form!#REF!="","",Form!#REF!)</f>
        <v>#REF!</v>
      </c>
      <c r="B386" s="26" t="e">
        <f>IF(Form!#REF!="","",Form!#REF!)</f>
        <v>#REF!</v>
      </c>
      <c r="C386" s="26" t="e">
        <f>IF(Form!#REF!="","",Form!#REF!)</f>
        <v>#REF!</v>
      </c>
      <c r="D386" s="27" t="e">
        <f>VLOOKUP(B386,Table5[],4,FALSE)</f>
        <v>#REF!</v>
      </c>
      <c r="E386" s="26" t="e">
        <f t="shared" si="164"/>
        <v>#REF!</v>
      </c>
      <c r="F386" s="27" t="e">
        <f>VLOOKUP(B386,Table5[],5,FALSE)</f>
        <v>#REF!</v>
      </c>
      <c r="G386" s="27" t="e">
        <f>IF(C386="",NA(),D386+Form!$B$9*F386/1.128)</f>
        <v>#REF!</v>
      </c>
      <c r="H386" s="27" t="e">
        <f>IF(C386="",NA(),D386-Form!$B$9*F386/1.128)</f>
        <v>#REF!</v>
      </c>
      <c r="I386" s="27" t="e">
        <f t="shared" si="165"/>
        <v>#REF!</v>
      </c>
      <c r="J386" s="26" t="e">
        <f t="shared" si="166"/>
        <v>#REF!</v>
      </c>
      <c r="K386" s="26" t="e">
        <f t="shared" si="167"/>
        <v>#REF!</v>
      </c>
      <c r="L386" s="28" t="e">
        <f>IF(Form!#REF!="","",Form!#REF!)</f>
        <v>#REF!</v>
      </c>
      <c r="M386" s="27" t="e">
        <f>VLOOKUP(B386,Table5[],9,FALSE)</f>
        <v>#REF!</v>
      </c>
      <c r="N386" s="26" t="e">
        <f t="shared" si="168"/>
        <v>#REF!</v>
      </c>
      <c r="O386" s="27" t="e">
        <f>VLOOKUP(B386,Table5[],10,FALSE)</f>
        <v>#REF!</v>
      </c>
      <c r="P386" s="27" t="e">
        <f>IF(L386="",NA(),M386+Form!$B$9*O386/1.128)</f>
        <v>#REF!</v>
      </c>
      <c r="Q386" s="27" t="e">
        <f>IF(L386="",NA(),M386-Form!$B$9*O386/1.128)</f>
        <v>#REF!</v>
      </c>
      <c r="R386" s="27" t="e">
        <f t="shared" si="169"/>
        <v>#REF!</v>
      </c>
      <c r="S386" s="26" t="e">
        <f t="shared" si="170"/>
        <v>#REF!</v>
      </c>
      <c r="T386" s="26" t="e">
        <f t="shared" si="171"/>
        <v>#REF!</v>
      </c>
      <c r="U386" s="28" t="e">
        <f>IF(Form!#REF!="","",Form!#REF!)</f>
        <v>#REF!</v>
      </c>
      <c r="V386" s="27" t="e">
        <f>VLOOKUP(B386,Table5[],14,FALSE)</f>
        <v>#REF!</v>
      </c>
      <c r="W386" s="26" t="e">
        <f t="shared" si="172"/>
        <v>#REF!</v>
      </c>
      <c r="X386" s="27" t="e">
        <f>VLOOKUP(B386,Table5[],15,FALSE)</f>
        <v>#REF!</v>
      </c>
      <c r="Y386" s="27" t="e">
        <f>IF(U386="",NA(),V386+Form!$B$9*X386/1.128)</f>
        <v>#REF!</v>
      </c>
      <c r="Z386" s="27" t="e">
        <f>IF(U386="",NA(),V386-Form!$B$9*X386/1.128)</f>
        <v>#REF!</v>
      </c>
      <c r="AA386" s="27" t="e">
        <f t="shared" si="173"/>
        <v>#REF!</v>
      </c>
      <c r="AB386" s="26" t="e">
        <f t="shared" si="174"/>
        <v>#REF!</v>
      </c>
      <c r="AC386" s="26" t="e">
        <f t="shared" si="175"/>
        <v>#REF!</v>
      </c>
      <c r="AD386" s="28" t="e">
        <f>IF(Form!#REF!="","",Form!#REF!)</f>
        <v>#REF!</v>
      </c>
      <c r="AE386" s="27" t="e">
        <f>VLOOKUP(B386,Table5[],19,FALSE)</f>
        <v>#REF!</v>
      </c>
      <c r="AF386" s="26" t="e">
        <f t="shared" si="176"/>
        <v>#REF!</v>
      </c>
      <c r="AG386" s="27" t="e">
        <f>VLOOKUP(B386,Table5[],20,FALSE)</f>
        <v>#REF!</v>
      </c>
      <c r="AH386" s="27" t="e">
        <f>IF(AD386="",NA(),AE386+Form!$B$9*AG386/1.128)</f>
        <v>#REF!</v>
      </c>
      <c r="AI386" s="27" t="e">
        <f>IF(AD386="",NA(),AE386-Form!$B$9*AG386/1.128)</f>
        <v>#REF!</v>
      </c>
      <c r="AJ386" s="27" t="e">
        <f t="shared" si="177"/>
        <v>#REF!</v>
      </c>
      <c r="AK386" s="26" t="e">
        <f t="shared" si="178"/>
        <v>#REF!</v>
      </c>
      <c r="AL386" s="26" t="e">
        <f t="shared" si="179"/>
        <v>#REF!</v>
      </c>
      <c r="AM386" s="28" t="e">
        <f>IF(Form!#REF!="","",Form!#REF!)</f>
        <v>#REF!</v>
      </c>
      <c r="AN386" s="27" t="e">
        <f>VLOOKUP(B386,Table5[],24,FALSE)</f>
        <v>#REF!</v>
      </c>
      <c r="AO386" s="26" t="e">
        <f t="shared" si="180"/>
        <v>#REF!</v>
      </c>
      <c r="AP386" s="27" t="e">
        <f>VLOOKUP(B386,Table5[],25,FALSE)</f>
        <v>#REF!</v>
      </c>
      <c r="AQ386" s="27" t="e">
        <f>IF(AM386="",NA(),AN386+Form!$B$9*AP386/1.128)</f>
        <v>#REF!</v>
      </c>
      <c r="AR386" s="27" t="e">
        <f>IF(AM386="",NA(),AN386-Form!$B$9*AP386/1.128)</f>
        <v>#REF!</v>
      </c>
      <c r="AS386" s="27" t="e">
        <f t="shared" si="181"/>
        <v>#REF!</v>
      </c>
      <c r="AT386" s="26" t="e">
        <f t="shared" si="182"/>
        <v>#REF!</v>
      </c>
      <c r="AU386" s="27" t="e">
        <f>VLOOKUP(B386,Table5[],2,FALSE)</f>
        <v>#REF!</v>
      </c>
      <c r="AV386" s="27" t="e">
        <f>VLOOKUP(B386,Table5[],3,FALSE)</f>
        <v>#REF!</v>
      </c>
      <c r="AW386" s="29" t="e">
        <f>IF(Form!#REF!="","",Form!#REF!)</f>
        <v>#REF!</v>
      </c>
    </row>
    <row r="387" spans="1:49">
      <c r="A387" s="26" t="e">
        <f>IF(Form!#REF!="","",Form!#REF!)</f>
        <v>#REF!</v>
      </c>
      <c r="B387" s="26" t="e">
        <f>IF(Form!#REF!="","",Form!#REF!)</f>
        <v>#REF!</v>
      </c>
      <c r="C387" s="26" t="e">
        <f>IF(Form!#REF!="","",Form!#REF!)</f>
        <v>#REF!</v>
      </c>
      <c r="D387" s="27" t="e">
        <f>VLOOKUP(B387,Table5[],4,FALSE)</f>
        <v>#REF!</v>
      </c>
      <c r="E387" s="26" t="e">
        <f t="shared" si="164"/>
        <v>#REF!</v>
      </c>
      <c r="F387" s="27" t="e">
        <f>VLOOKUP(B387,Table5[],5,FALSE)</f>
        <v>#REF!</v>
      </c>
      <c r="G387" s="27" t="e">
        <f>IF(C387="",NA(),D387+Form!$B$9*F387/1.128)</f>
        <v>#REF!</v>
      </c>
      <c r="H387" s="27" t="e">
        <f>IF(C387="",NA(),D387-Form!$B$9*F387/1.128)</f>
        <v>#REF!</v>
      </c>
      <c r="I387" s="27" t="e">
        <f t="shared" si="165"/>
        <v>#REF!</v>
      </c>
      <c r="J387" s="26" t="e">
        <f t="shared" si="166"/>
        <v>#REF!</v>
      </c>
      <c r="K387" s="26" t="e">
        <f t="shared" si="167"/>
        <v>#REF!</v>
      </c>
      <c r="L387" s="28" t="e">
        <f>IF(Form!#REF!="","",Form!#REF!)</f>
        <v>#REF!</v>
      </c>
      <c r="M387" s="27" t="e">
        <f>VLOOKUP(B387,Table5[],9,FALSE)</f>
        <v>#REF!</v>
      </c>
      <c r="N387" s="26" t="e">
        <f t="shared" si="168"/>
        <v>#REF!</v>
      </c>
      <c r="O387" s="27" t="e">
        <f>VLOOKUP(B387,Table5[],10,FALSE)</f>
        <v>#REF!</v>
      </c>
      <c r="P387" s="27" t="e">
        <f>IF(L387="",NA(),M387+Form!$B$9*O387/1.128)</f>
        <v>#REF!</v>
      </c>
      <c r="Q387" s="27" t="e">
        <f>IF(L387="",NA(),M387-Form!$B$9*O387/1.128)</f>
        <v>#REF!</v>
      </c>
      <c r="R387" s="27" t="e">
        <f t="shared" si="169"/>
        <v>#REF!</v>
      </c>
      <c r="S387" s="26" t="e">
        <f t="shared" si="170"/>
        <v>#REF!</v>
      </c>
      <c r="T387" s="26" t="e">
        <f t="shared" si="171"/>
        <v>#REF!</v>
      </c>
      <c r="U387" s="28" t="e">
        <f>IF(Form!#REF!="","",Form!#REF!)</f>
        <v>#REF!</v>
      </c>
      <c r="V387" s="27" t="e">
        <f>VLOOKUP(B387,Table5[],14,FALSE)</f>
        <v>#REF!</v>
      </c>
      <c r="W387" s="26" t="e">
        <f t="shared" si="172"/>
        <v>#REF!</v>
      </c>
      <c r="X387" s="27" t="e">
        <f>VLOOKUP(B387,Table5[],15,FALSE)</f>
        <v>#REF!</v>
      </c>
      <c r="Y387" s="27" t="e">
        <f>IF(U387="",NA(),V387+Form!$B$9*X387/1.128)</f>
        <v>#REF!</v>
      </c>
      <c r="Z387" s="27" t="e">
        <f>IF(U387="",NA(),V387-Form!$B$9*X387/1.128)</f>
        <v>#REF!</v>
      </c>
      <c r="AA387" s="27" t="e">
        <f t="shared" si="173"/>
        <v>#REF!</v>
      </c>
      <c r="AB387" s="26" t="e">
        <f t="shared" si="174"/>
        <v>#REF!</v>
      </c>
      <c r="AC387" s="26" t="e">
        <f t="shared" si="175"/>
        <v>#REF!</v>
      </c>
      <c r="AD387" s="28" t="e">
        <f>IF(Form!#REF!="","",Form!#REF!)</f>
        <v>#REF!</v>
      </c>
      <c r="AE387" s="27" t="e">
        <f>VLOOKUP(B387,Table5[],19,FALSE)</f>
        <v>#REF!</v>
      </c>
      <c r="AF387" s="26" t="e">
        <f t="shared" si="176"/>
        <v>#REF!</v>
      </c>
      <c r="AG387" s="27" t="e">
        <f>VLOOKUP(B387,Table5[],20,FALSE)</f>
        <v>#REF!</v>
      </c>
      <c r="AH387" s="27" t="e">
        <f>IF(AD387="",NA(),AE387+Form!$B$9*AG387/1.128)</f>
        <v>#REF!</v>
      </c>
      <c r="AI387" s="27" t="e">
        <f>IF(AD387="",NA(),AE387-Form!$B$9*AG387/1.128)</f>
        <v>#REF!</v>
      </c>
      <c r="AJ387" s="27" t="e">
        <f t="shared" si="177"/>
        <v>#REF!</v>
      </c>
      <c r="AK387" s="26" t="e">
        <f t="shared" si="178"/>
        <v>#REF!</v>
      </c>
      <c r="AL387" s="26" t="e">
        <f t="shared" si="179"/>
        <v>#REF!</v>
      </c>
      <c r="AM387" s="28" t="e">
        <f>IF(Form!#REF!="","",Form!#REF!)</f>
        <v>#REF!</v>
      </c>
      <c r="AN387" s="27" t="e">
        <f>VLOOKUP(B387,Table5[],24,FALSE)</f>
        <v>#REF!</v>
      </c>
      <c r="AO387" s="26" t="e">
        <f t="shared" si="180"/>
        <v>#REF!</v>
      </c>
      <c r="AP387" s="27" t="e">
        <f>VLOOKUP(B387,Table5[],25,FALSE)</f>
        <v>#REF!</v>
      </c>
      <c r="AQ387" s="27" t="e">
        <f>IF(AM387="",NA(),AN387+Form!$B$9*AP387/1.128)</f>
        <v>#REF!</v>
      </c>
      <c r="AR387" s="27" t="e">
        <f>IF(AM387="",NA(),AN387-Form!$B$9*AP387/1.128)</f>
        <v>#REF!</v>
      </c>
      <c r="AS387" s="27" t="e">
        <f t="shared" si="181"/>
        <v>#REF!</v>
      </c>
      <c r="AT387" s="26" t="e">
        <f t="shared" si="182"/>
        <v>#REF!</v>
      </c>
      <c r="AU387" s="27" t="e">
        <f>VLOOKUP(B387,Table5[],2,FALSE)</f>
        <v>#REF!</v>
      </c>
      <c r="AV387" s="27" t="e">
        <f>VLOOKUP(B387,Table5[],3,FALSE)</f>
        <v>#REF!</v>
      </c>
      <c r="AW387" s="29" t="e">
        <f>IF(Form!#REF!="","",Form!#REF!)</f>
        <v>#REF!</v>
      </c>
    </row>
    <row r="388" spans="1:49">
      <c r="A388" s="26" t="e">
        <f>IF(Form!#REF!="","",Form!#REF!)</f>
        <v>#REF!</v>
      </c>
      <c r="B388" s="26" t="e">
        <f>IF(Form!#REF!="","",Form!#REF!)</f>
        <v>#REF!</v>
      </c>
      <c r="C388" s="26" t="e">
        <f>IF(Form!#REF!="","",Form!#REF!)</f>
        <v>#REF!</v>
      </c>
      <c r="D388" s="27" t="e">
        <f>VLOOKUP(B388,Table5[],4,FALSE)</f>
        <v>#REF!</v>
      </c>
      <c r="E388" s="26" t="e">
        <f t="shared" si="164"/>
        <v>#REF!</v>
      </c>
      <c r="F388" s="27" t="e">
        <f>VLOOKUP(B388,Table5[],5,FALSE)</f>
        <v>#REF!</v>
      </c>
      <c r="G388" s="27" t="e">
        <f>IF(C388="",NA(),D388+Form!$B$9*F388/1.128)</f>
        <v>#REF!</v>
      </c>
      <c r="H388" s="27" t="e">
        <f>IF(C388="",NA(),D388-Form!$B$9*F388/1.128)</f>
        <v>#REF!</v>
      </c>
      <c r="I388" s="27" t="e">
        <f t="shared" si="165"/>
        <v>#REF!</v>
      </c>
      <c r="J388" s="26" t="e">
        <f t="shared" si="166"/>
        <v>#REF!</v>
      </c>
      <c r="K388" s="26" t="e">
        <f t="shared" si="167"/>
        <v>#REF!</v>
      </c>
      <c r="L388" s="28" t="e">
        <f>IF(Form!#REF!="","",Form!#REF!)</f>
        <v>#REF!</v>
      </c>
      <c r="M388" s="27" t="e">
        <f>VLOOKUP(B388,Table5[],9,FALSE)</f>
        <v>#REF!</v>
      </c>
      <c r="N388" s="26" t="e">
        <f t="shared" si="168"/>
        <v>#REF!</v>
      </c>
      <c r="O388" s="27" t="e">
        <f>VLOOKUP(B388,Table5[],10,FALSE)</f>
        <v>#REF!</v>
      </c>
      <c r="P388" s="27" t="e">
        <f>IF(L388="",NA(),M388+Form!$B$9*O388/1.128)</f>
        <v>#REF!</v>
      </c>
      <c r="Q388" s="27" t="e">
        <f>IF(L388="",NA(),M388-Form!$B$9*O388/1.128)</f>
        <v>#REF!</v>
      </c>
      <c r="R388" s="27" t="e">
        <f t="shared" si="169"/>
        <v>#REF!</v>
      </c>
      <c r="S388" s="26" t="e">
        <f t="shared" si="170"/>
        <v>#REF!</v>
      </c>
      <c r="T388" s="26" t="e">
        <f t="shared" si="171"/>
        <v>#REF!</v>
      </c>
      <c r="U388" s="28" t="e">
        <f>IF(Form!#REF!="","",Form!#REF!)</f>
        <v>#REF!</v>
      </c>
      <c r="V388" s="27" t="e">
        <f>VLOOKUP(B388,Table5[],14,FALSE)</f>
        <v>#REF!</v>
      </c>
      <c r="W388" s="26" t="e">
        <f t="shared" si="172"/>
        <v>#REF!</v>
      </c>
      <c r="X388" s="27" t="e">
        <f>VLOOKUP(B388,Table5[],15,FALSE)</f>
        <v>#REF!</v>
      </c>
      <c r="Y388" s="27" t="e">
        <f>IF(U388="",NA(),V388+Form!$B$9*X388/1.128)</f>
        <v>#REF!</v>
      </c>
      <c r="Z388" s="27" t="e">
        <f>IF(U388="",NA(),V388-Form!$B$9*X388/1.128)</f>
        <v>#REF!</v>
      </c>
      <c r="AA388" s="27" t="e">
        <f t="shared" si="173"/>
        <v>#REF!</v>
      </c>
      <c r="AB388" s="26" t="e">
        <f t="shared" si="174"/>
        <v>#REF!</v>
      </c>
      <c r="AC388" s="26" t="e">
        <f t="shared" si="175"/>
        <v>#REF!</v>
      </c>
      <c r="AD388" s="28" t="e">
        <f>IF(Form!#REF!="","",Form!#REF!)</f>
        <v>#REF!</v>
      </c>
      <c r="AE388" s="27" t="e">
        <f>VLOOKUP(B388,Table5[],19,FALSE)</f>
        <v>#REF!</v>
      </c>
      <c r="AF388" s="26" t="e">
        <f t="shared" si="176"/>
        <v>#REF!</v>
      </c>
      <c r="AG388" s="27" t="e">
        <f>VLOOKUP(B388,Table5[],20,FALSE)</f>
        <v>#REF!</v>
      </c>
      <c r="AH388" s="27" t="e">
        <f>IF(AD388="",NA(),AE388+Form!$B$9*AG388/1.128)</f>
        <v>#REF!</v>
      </c>
      <c r="AI388" s="27" t="e">
        <f>IF(AD388="",NA(),AE388-Form!$B$9*AG388/1.128)</f>
        <v>#REF!</v>
      </c>
      <c r="AJ388" s="27" t="e">
        <f t="shared" si="177"/>
        <v>#REF!</v>
      </c>
      <c r="AK388" s="26" t="e">
        <f t="shared" si="178"/>
        <v>#REF!</v>
      </c>
      <c r="AL388" s="26" t="e">
        <f t="shared" si="179"/>
        <v>#REF!</v>
      </c>
      <c r="AM388" s="28" t="e">
        <f>IF(Form!#REF!="","",Form!#REF!)</f>
        <v>#REF!</v>
      </c>
      <c r="AN388" s="27" t="e">
        <f>VLOOKUP(B388,Table5[],24,FALSE)</f>
        <v>#REF!</v>
      </c>
      <c r="AO388" s="26" t="e">
        <f t="shared" si="180"/>
        <v>#REF!</v>
      </c>
      <c r="AP388" s="27" t="e">
        <f>VLOOKUP(B388,Table5[],25,FALSE)</f>
        <v>#REF!</v>
      </c>
      <c r="AQ388" s="27" t="e">
        <f>IF(AM388="",NA(),AN388+Form!$B$9*AP388/1.128)</f>
        <v>#REF!</v>
      </c>
      <c r="AR388" s="27" t="e">
        <f>IF(AM388="",NA(),AN388-Form!$B$9*AP388/1.128)</f>
        <v>#REF!</v>
      </c>
      <c r="AS388" s="27" t="e">
        <f t="shared" si="181"/>
        <v>#REF!</v>
      </c>
      <c r="AT388" s="26" t="e">
        <f t="shared" si="182"/>
        <v>#REF!</v>
      </c>
      <c r="AU388" s="27" t="e">
        <f>VLOOKUP(B388,Table5[],2,FALSE)</f>
        <v>#REF!</v>
      </c>
      <c r="AV388" s="27" t="e">
        <f>VLOOKUP(B388,Table5[],3,FALSE)</f>
        <v>#REF!</v>
      </c>
      <c r="AW388" s="29" t="e">
        <f>IF(Form!#REF!="","",Form!#REF!)</f>
        <v>#REF!</v>
      </c>
    </row>
    <row r="389" spans="1:49">
      <c r="A389" s="26" t="e">
        <f>IF(Form!#REF!="","",Form!#REF!)</f>
        <v>#REF!</v>
      </c>
      <c r="B389" s="26" t="e">
        <f>IF(Form!#REF!="","",Form!#REF!)</f>
        <v>#REF!</v>
      </c>
      <c r="C389" s="26" t="e">
        <f>IF(Form!#REF!="","",Form!#REF!)</f>
        <v>#REF!</v>
      </c>
      <c r="D389" s="27" t="e">
        <f>VLOOKUP(B389,Table5[],4,FALSE)</f>
        <v>#REF!</v>
      </c>
      <c r="E389" s="26" t="e">
        <f t="shared" si="164"/>
        <v>#REF!</v>
      </c>
      <c r="F389" s="27" t="e">
        <f>VLOOKUP(B389,Table5[],5,FALSE)</f>
        <v>#REF!</v>
      </c>
      <c r="G389" s="27" t="e">
        <f>IF(C389="",NA(),D389+Form!$B$9*F389/1.128)</f>
        <v>#REF!</v>
      </c>
      <c r="H389" s="27" t="e">
        <f>IF(C389="",NA(),D389-Form!$B$9*F389/1.128)</f>
        <v>#REF!</v>
      </c>
      <c r="I389" s="27" t="e">
        <f t="shared" si="165"/>
        <v>#REF!</v>
      </c>
      <c r="J389" s="26" t="e">
        <f t="shared" si="166"/>
        <v>#REF!</v>
      </c>
      <c r="K389" s="26" t="e">
        <f t="shared" si="167"/>
        <v>#REF!</v>
      </c>
      <c r="L389" s="28" t="e">
        <f>IF(Form!#REF!="","",Form!#REF!)</f>
        <v>#REF!</v>
      </c>
      <c r="M389" s="27" t="e">
        <f>VLOOKUP(B389,Table5[],9,FALSE)</f>
        <v>#REF!</v>
      </c>
      <c r="N389" s="26" t="e">
        <f t="shared" si="168"/>
        <v>#REF!</v>
      </c>
      <c r="O389" s="27" t="e">
        <f>VLOOKUP(B389,Table5[],10,FALSE)</f>
        <v>#REF!</v>
      </c>
      <c r="P389" s="27" t="e">
        <f>IF(L389="",NA(),M389+Form!$B$9*O389/1.128)</f>
        <v>#REF!</v>
      </c>
      <c r="Q389" s="27" t="e">
        <f>IF(L389="",NA(),M389-Form!$B$9*O389/1.128)</f>
        <v>#REF!</v>
      </c>
      <c r="R389" s="27" t="e">
        <f t="shared" si="169"/>
        <v>#REF!</v>
      </c>
      <c r="S389" s="26" t="e">
        <f t="shared" si="170"/>
        <v>#REF!</v>
      </c>
      <c r="T389" s="26" t="e">
        <f t="shared" si="171"/>
        <v>#REF!</v>
      </c>
      <c r="U389" s="28" t="e">
        <f>IF(Form!#REF!="","",Form!#REF!)</f>
        <v>#REF!</v>
      </c>
      <c r="V389" s="27" t="e">
        <f>VLOOKUP(B389,Table5[],14,FALSE)</f>
        <v>#REF!</v>
      </c>
      <c r="W389" s="26" t="e">
        <f t="shared" si="172"/>
        <v>#REF!</v>
      </c>
      <c r="X389" s="27" t="e">
        <f>VLOOKUP(B389,Table5[],15,FALSE)</f>
        <v>#REF!</v>
      </c>
      <c r="Y389" s="27" t="e">
        <f>IF(U389="",NA(),V389+Form!$B$9*X389/1.128)</f>
        <v>#REF!</v>
      </c>
      <c r="Z389" s="27" t="e">
        <f>IF(U389="",NA(),V389-Form!$B$9*X389/1.128)</f>
        <v>#REF!</v>
      </c>
      <c r="AA389" s="27" t="e">
        <f t="shared" si="173"/>
        <v>#REF!</v>
      </c>
      <c r="AB389" s="26" t="e">
        <f t="shared" si="174"/>
        <v>#REF!</v>
      </c>
      <c r="AC389" s="26" t="e">
        <f t="shared" si="175"/>
        <v>#REF!</v>
      </c>
      <c r="AD389" s="28" t="e">
        <f>IF(Form!#REF!="","",Form!#REF!)</f>
        <v>#REF!</v>
      </c>
      <c r="AE389" s="27" t="e">
        <f>VLOOKUP(B389,Table5[],19,FALSE)</f>
        <v>#REF!</v>
      </c>
      <c r="AF389" s="26" t="e">
        <f t="shared" si="176"/>
        <v>#REF!</v>
      </c>
      <c r="AG389" s="27" t="e">
        <f>VLOOKUP(B389,Table5[],20,FALSE)</f>
        <v>#REF!</v>
      </c>
      <c r="AH389" s="27" t="e">
        <f>IF(AD389="",NA(),AE389+Form!$B$9*AG389/1.128)</f>
        <v>#REF!</v>
      </c>
      <c r="AI389" s="27" t="e">
        <f>IF(AD389="",NA(),AE389-Form!$B$9*AG389/1.128)</f>
        <v>#REF!</v>
      </c>
      <c r="AJ389" s="27" t="e">
        <f t="shared" si="177"/>
        <v>#REF!</v>
      </c>
      <c r="AK389" s="26" t="e">
        <f t="shared" si="178"/>
        <v>#REF!</v>
      </c>
      <c r="AL389" s="26" t="e">
        <f t="shared" si="179"/>
        <v>#REF!</v>
      </c>
      <c r="AM389" s="28" t="e">
        <f>IF(Form!#REF!="","",Form!#REF!)</f>
        <v>#REF!</v>
      </c>
      <c r="AN389" s="27" t="e">
        <f>VLOOKUP(B389,Table5[],24,FALSE)</f>
        <v>#REF!</v>
      </c>
      <c r="AO389" s="26" t="e">
        <f t="shared" si="180"/>
        <v>#REF!</v>
      </c>
      <c r="AP389" s="27" t="e">
        <f>VLOOKUP(B389,Table5[],25,FALSE)</f>
        <v>#REF!</v>
      </c>
      <c r="AQ389" s="27" t="e">
        <f>IF(AM389="",NA(),AN389+Form!$B$9*AP389/1.128)</f>
        <v>#REF!</v>
      </c>
      <c r="AR389" s="27" t="e">
        <f>IF(AM389="",NA(),AN389-Form!$B$9*AP389/1.128)</f>
        <v>#REF!</v>
      </c>
      <c r="AS389" s="27" t="e">
        <f t="shared" si="181"/>
        <v>#REF!</v>
      </c>
      <c r="AT389" s="26" t="e">
        <f t="shared" si="182"/>
        <v>#REF!</v>
      </c>
      <c r="AU389" s="27" t="e">
        <f>VLOOKUP(B389,Table5[],2,FALSE)</f>
        <v>#REF!</v>
      </c>
      <c r="AV389" s="27" t="e">
        <f>VLOOKUP(B389,Table5[],3,FALSE)</f>
        <v>#REF!</v>
      </c>
      <c r="AW389" s="29" t="e">
        <f>IF(Form!#REF!="","",Form!#REF!)</f>
        <v>#REF!</v>
      </c>
    </row>
    <row r="390" spans="1:49">
      <c r="A390" s="26" t="e">
        <f>IF(Form!#REF!="","",Form!#REF!)</f>
        <v>#REF!</v>
      </c>
      <c r="B390" s="26" t="e">
        <f>IF(Form!#REF!="","",Form!#REF!)</f>
        <v>#REF!</v>
      </c>
      <c r="C390" s="26" t="e">
        <f>IF(Form!#REF!="","",Form!#REF!)</f>
        <v>#REF!</v>
      </c>
      <c r="D390" s="27" t="e">
        <f>VLOOKUP(B390,Table5[],4,FALSE)</f>
        <v>#REF!</v>
      </c>
      <c r="E390" s="26" t="e">
        <f t="shared" si="164"/>
        <v>#REF!</v>
      </c>
      <c r="F390" s="27" t="e">
        <f>VLOOKUP(B390,Table5[],5,FALSE)</f>
        <v>#REF!</v>
      </c>
      <c r="G390" s="27" t="e">
        <f>IF(C390="",NA(),D390+Form!$B$9*F390/1.128)</f>
        <v>#REF!</v>
      </c>
      <c r="H390" s="27" t="e">
        <f>IF(C390="",NA(),D390-Form!$B$9*F390/1.128)</f>
        <v>#REF!</v>
      </c>
      <c r="I390" s="27" t="e">
        <f t="shared" si="165"/>
        <v>#REF!</v>
      </c>
      <c r="J390" s="26" t="e">
        <f t="shared" si="166"/>
        <v>#REF!</v>
      </c>
      <c r="K390" s="26" t="e">
        <f t="shared" si="167"/>
        <v>#REF!</v>
      </c>
      <c r="L390" s="28" t="e">
        <f>IF(Form!#REF!="","",Form!#REF!)</f>
        <v>#REF!</v>
      </c>
      <c r="M390" s="27" t="e">
        <f>VLOOKUP(B390,Table5[],9,FALSE)</f>
        <v>#REF!</v>
      </c>
      <c r="N390" s="26" t="e">
        <f t="shared" si="168"/>
        <v>#REF!</v>
      </c>
      <c r="O390" s="27" t="e">
        <f>VLOOKUP(B390,Table5[],10,FALSE)</f>
        <v>#REF!</v>
      </c>
      <c r="P390" s="27" t="e">
        <f>IF(L390="",NA(),M390+Form!$B$9*O390/1.128)</f>
        <v>#REF!</v>
      </c>
      <c r="Q390" s="27" t="e">
        <f>IF(L390="",NA(),M390-Form!$B$9*O390/1.128)</f>
        <v>#REF!</v>
      </c>
      <c r="R390" s="27" t="e">
        <f t="shared" si="169"/>
        <v>#REF!</v>
      </c>
      <c r="S390" s="26" t="e">
        <f t="shared" si="170"/>
        <v>#REF!</v>
      </c>
      <c r="T390" s="26" t="e">
        <f t="shared" si="171"/>
        <v>#REF!</v>
      </c>
      <c r="U390" s="28" t="e">
        <f>IF(Form!#REF!="","",Form!#REF!)</f>
        <v>#REF!</v>
      </c>
      <c r="V390" s="27" t="e">
        <f>VLOOKUP(B390,Table5[],14,FALSE)</f>
        <v>#REF!</v>
      </c>
      <c r="W390" s="26" t="e">
        <f t="shared" si="172"/>
        <v>#REF!</v>
      </c>
      <c r="X390" s="27" t="e">
        <f>VLOOKUP(B390,Table5[],15,FALSE)</f>
        <v>#REF!</v>
      </c>
      <c r="Y390" s="27" t="e">
        <f>IF(U390="",NA(),V390+Form!$B$9*X390/1.128)</f>
        <v>#REF!</v>
      </c>
      <c r="Z390" s="27" t="e">
        <f>IF(U390="",NA(),V390-Form!$B$9*X390/1.128)</f>
        <v>#REF!</v>
      </c>
      <c r="AA390" s="27" t="e">
        <f t="shared" si="173"/>
        <v>#REF!</v>
      </c>
      <c r="AB390" s="26" t="e">
        <f t="shared" si="174"/>
        <v>#REF!</v>
      </c>
      <c r="AC390" s="26" t="e">
        <f t="shared" si="175"/>
        <v>#REF!</v>
      </c>
      <c r="AD390" s="28" t="e">
        <f>IF(Form!#REF!="","",Form!#REF!)</f>
        <v>#REF!</v>
      </c>
      <c r="AE390" s="27" t="e">
        <f>VLOOKUP(B390,Table5[],19,FALSE)</f>
        <v>#REF!</v>
      </c>
      <c r="AF390" s="26" t="e">
        <f t="shared" si="176"/>
        <v>#REF!</v>
      </c>
      <c r="AG390" s="27" t="e">
        <f>VLOOKUP(B390,Table5[],20,FALSE)</f>
        <v>#REF!</v>
      </c>
      <c r="AH390" s="27" t="e">
        <f>IF(AD390="",NA(),AE390+Form!$B$9*AG390/1.128)</f>
        <v>#REF!</v>
      </c>
      <c r="AI390" s="27" t="e">
        <f>IF(AD390="",NA(),AE390-Form!$B$9*AG390/1.128)</f>
        <v>#REF!</v>
      </c>
      <c r="AJ390" s="27" t="e">
        <f t="shared" si="177"/>
        <v>#REF!</v>
      </c>
      <c r="AK390" s="26" t="e">
        <f t="shared" si="178"/>
        <v>#REF!</v>
      </c>
      <c r="AL390" s="26" t="e">
        <f t="shared" si="179"/>
        <v>#REF!</v>
      </c>
      <c r="AM390" s="28" t="e">
        <f>IF(Form!#REF!="","",Form!#REF!)</f>
        <v>#REF!</v>
      </c>
      <c r="AN390" s="27" t="e">
        <f>VLOOKUP(B390,Table5[],24,FALSE)</f>
        <v>#REF!</v>
      </c>
      <c r="AO390" s="26" t="e">
        <f t="shared" si="180"/>
        <v>#REF!</v>
      </c>
      <c r="AP390" s="27" t="e">
        <f>VLOOKUP(B390,Table5[],25,FALSE)</f>
        <v>#REF!</v>
      </c>
      <c r="AQ390" s="27" t="e">
        <f>IF(AM390="",NA(),AN390+Form!$B$9*AP390/1.128)</f>
        <v>#REF!</v>
      </c>
      <c r="AR390" s="27" t="e">
        <f>IF(AM390="",NA(),AN390-Form!$B$9*AP390/1.128)</f>
        <v>#REF!</v>
      </c>
      <c r="AS390" s="27" t="e">
        <f t="shared" si="181"/>
        <v>#REF!</v>
      </c>
      <c r="AT390" s="26" t="e">
        <f t="shared" si="182"/>
        <v>#REF!</v>
      </c>
      <c r="AU390" s="27" t="e">
        <f>VLOOKUP(B390,Table5[],2,FALSE)</f>
        <v>#REF!</v>
      </c>
      <c r="AV390" s="27" t="e">
        <f>VLOOKUP(B390,Table5[],3,FALSE)</f>
        <v>#REF!</v>
      </c>
      <c r="AW390" s="29" t="e">
        <f>IF(Form!#REF!="","",Form!#REF!)</f>
        <v>#REF!</v>
      </c>
    </row>
    <row r="391" spans="1:49">
      <c r="A391" s="26" t="e">
        <f>IF(Form!#REF!="","",Form!#REF!)</f>
        <v>#REF!</v>
      </c>
      <c r="B391" s="26" t="e">
        <f>IF(Form!#REF!="","",Form!#REF!)</f>
        <v>#REF!</v>
      </c>
      <c r="C391" s="26" t="e">
        <f>IF(Form!#REF!="","",Form!#REF!)</f>
        <v>#REF!</v>
      </c>
      <c r="D391" s="27" t="e">
        <f>VLOOKUP(B391,Table5[],4,FALSE)</f>
        <v>#REF!</v>
      </c>
      <c r="E391" s="26" t="e">
        <f t="shared" si="164"/>
        <v>#REF!</v>
      </c>
      <c r="F391" s="27" t="e">
        <f>VLOOKUP(B391,Table5[],5,FALSE)</f>
        <v>#REF!</v>
      </c>
      <c r="G391" s="27" t="e">
        <f>IF(C391="",NA(),D391+Form!$B$9*F391/1.128)</f>
        <v>#REF!</v>
      </c>
      <c r="H391" s="27" t="e">
        <f>IF(C391="",NA(),D391-Form!$B$9*F391/1.128)</f>
        <v>#REF!</v>
      </c>
      <c r="I391" s="27" t="e">
        <f t="shared" si="165"/>
        <v>#REF!</v>
      </c>
      <c r="J391" s="26" t="e">
        <f t="shared" si="166"/>
        <v>#REF!</v>
      </c>
      <c r="K391" s="26" t="e">
        <f t="shared" si="167"/>
        <v>#REF!</v>
      </c>
      <c r="L391" s="28" t="e">
        <f>IF(Form!#REF!="","",Form!#REF!)</f>
        <v>#REF!</v>
      </c>
      <c r="M391" s="27" t="e">
        <f>VLOOKUP(B391,Table5[],9,FALSE)</f>
        <v>#REF!</v>
      </c>
      <c r="N391" s="26" t="e">
        <f t="shared" si="168"/>
        <v>#REF!</v>
      </c>
      <c r="O391" s="27" t="e">
        <f>VLOOKUP(B391,Table5[],10,FALSE)</f>
        <v>#REF!</v>
      </c>
      <c r="P391" s="27" t="e">
        <f>IF(L391="",NA(),M391+Form!$B$9*O391/1.128)</f>
        <v>#REF!</v>
      </c>
      <c r="Q391" s="27" t="e">
        <f>IF(L391="",NA(),M391-Form!$B$9*O391/1.128)</f>
        <v>#REF!</v>
      </c>
      <c r="R391" s="27" t="e">
        <f t="shared" si="169"/>
        <v>#REF!</v>
      </c>
      <c r="S391" s="26" t="e">
        <f t="shared" si="170"/>
        <v>#REF!</v>
      </c>
      <c r="T391" s="26" t="e">
        <f t="shared" si="171"/>
        <v>#REF!</v>
      </c>
      <c r="U391" s="28" t="e">
        <f>IF(Form!#REF!="","",Form!#REF!)</f>
        <v>#REF!</v>
      </c>
      <c r="V391" s="27" t="e">
        <f>VLOOKUP(B391,Table5[],14,FALSE)</f>
        <v>#REF!</v>
      </c>
      <c r="W391" s="26" t="e">
        <f t="shared" si="172"/>
        <v>#REF!</v>
      </c>
      <c r="X391" s="27" t="e">
        <f>VLOOKUP(B391,Table5[],15,FALSE)</f>
        <v>#REF!</v>
      </c>
      <c r="Y391" s="27" t="e">
        <f>IF(U391="",NA(),V391+Form!$B$9*X391/1.128)</f>
        <v>#REF!</v>
      </c>
      <c r="Z391" s="27" t="e">
        <f>IF(U391="",NA(),V391-Form!$B$9*X391/1.128)</f>
        <v>#REF!</v>
      </c>
      <c r="AA391" s="27" t="e">
        <f t="shared" si="173"/>
        <v>#REF!</v>
      </c>
      <c r="AB391" s="26" t="e">
        <f t="shared" si="174"/>
        <v>#REF!</v>
      </c>
      <c r="AC391" s="26" t="e">
        <f t="shared" si="175"/>
        <v>#REF!</v>
      </c>
      <c r="AD391" s="28" t="e">
        <f>IF(Form!#REF!="","",Form!#REF!)</f>
        <v>#REF!</v>
      </c>
      <c r="AE391" s="27" t="e">
        <f>VLOOKUP(B391,Table5[],19,FALSE)</f>
        <v>#REF!</v>
      </c>
      <c r="AF391" s="26" t="e">
        <f t="shared" si="176"/>
        <v>#REF!</v>
      </c>
      <c r="AG391" s="27" t="e">
        <f>VLOOKUP(B391,Table5[],20,FALSE)</f>
        <v>#REF!</v>
      </c>
      <c r="AH391" s="27" t="e">
        <f>IF(AD391="",NA(),AE391+Form!$B$9*AG391/1.128)</f>
        <v>#REF!</v>
      </c>
      <c r="AI391" s="27" t="e">
        <f>IF(AD391="",NA(),AE391-Form!$B$9*AG391/1.128)</f>
        <v>#REF!</v>
      </c>
      <c r="AJ391" s="27" t="e">
        <f t="shared" si="177"/>
        <v>#REF!</v>
      </c>
      <c r="AK391" s="26" t="e">
        <f t="shared" si="178"/>
        <v>#REF!</v>
      </c>
      <c r="AL391" s="26" t="e">
        <f t="shared" si="179"/>
        <v>#REF!</v>
      </c>
      <c r="AM391" s="28" t="e">
        <f>IF(Form!#REF!="","",Form!#REF!)</f>
        <v>#REF!</v>
      </c>
      <c r="AN391" s="27" t="e">
        <f>VLOOKUP(B391,Table5[],24,FALSE)</f>
        <v>#REF!</v>
      </c>
      <c r="AO391" s="26" t="e">
        <f t="shared" si="180"/>
        <v>#REF!</v>
      </c>
      <c r="AP391" s="27" t="e">
        <f>VLOOKUP(B391,Table5[],25,FALSE)</f>
        <v>#REF!</v>
      </c>
      <c r="AQ391" s="27" t="e">
        <f>IF(AM391="",NA(),AN391+Form!$B$9*AP391/1.128)</f>
        <v>#REF!</v>
      </c>
      <c r="AR391" s="27" t="e">
        <f>IF(AM391="",NA(),AN391-Form!$B$9*AP391/1.128)</f>
        <v>#REF!</v>
      </c>
      <c r="AS391" s="27" t="e">
        <f t="shared" si="181"/>
        <v>#REF!</v>
      </c>
      <c r="AT391" s="26" t="e">
        <f t="shared" si="182"/>
        <v>#REF!</v>
      </c>
      <c r="AU391" s="27" t="e">
        <f>VLOOKUP(B391,Table5[],2,FALSE)</f>
        <v>#REF!</v>
      </c>
      <c r="AV391" s="27" t="e">
        <f>VLOOKUP(B391,Table5[],3,FALSE)</f>
        <v>#REF!</v>
      </c>
      <c r="AW391" s="29" t="e">
        <f>IF(Form!#REF!="","",Form!#REF!)</f>
        <v>#REF!</v>
      </c>
    </row>
    <row r="392" spans="1:49">
      <c r="A392" s="26" t="e">
        <f>IF(Form!#REF!="","",Form!#REF!)</f>
        <v>#REF!</v>
      </c>
      <c r="B392" s="26" t="e">
        <f>IF(Form!#REF!="","",Form!#REF!)</f>
        <v>#REF!</v>
      </c>
      <c r="C392" s="26" t="e">
        <f>IF(Form!#REF!="","",Form!#REF!)</f>
        <v>#REF!</v>
      </c>
      <c r="D392" s="27" t="e">
        <f>VLOOKUP(B392,Table5[],4,FALSE)</f>
        <v>#REF!</v>
      </c>
      <c r="E392" s="26" t="e">
        <f t="shared" si="164"/>
        <v>#REF!</v>
      </c>
      <c r="F392" s="27" t="e">
        <f>VLOOKUP(B392,Table5[],5,FALSE)</f>
        <v>#REF!</v>
      </c>
      <c r="G392" s="27" t="e">
        <f>IF(C392="",NA(),D392+Form!$B$9*F392/1.128)</f>
        <v>#REF!</v>
      </c>
      <c r="H392" s="27" t="e">
        <f>IF(C392="",NA(),D392-Form!$B$9*F392/1.128)</f>
        <v>#REF!</v>
      </c>
      <c r="I392" s="27" t="e">
        <f t="shared" si="165"/>
        <v>#REF!</v>
      </c>
      <c r="J392" s="26" t="e">
        <f t="shared" si="166"/>
        <v>#REF!</v>
      </c>
      <c r="K392" s="26" t="e">
        <f t="shared" si="167"/>
        <v>#REF!</v>
      </c>
      <c r="L392" s="28" t="e">
        <f>IF(Form!#REF!="","",Form!#REF!)</f>
        <v>#REF!</v>
      </c>
      <c r="M392" s="27" t="e">
        <f>VLOOKUP(B392,Table5[],9,FALSE)</f>
        <v>#REF!</v>
      </c>
      <c r="N392" s="26" t="e">
        <f t="shared" si="168"/>
        <v>#REF!</v>
      </c>
      <c r="O392" s="27" t="e">
        <f>VLOOKUP(B392,Table5[],10,FALSE)</f>
        <v>#REF!</v>
      </c>
      <c r="P392" s="27" t="e">
        <f>IF(L392="",NA(),M392+Form!$B$9*O392/1.128)</f>
        <v>#REF!</v>
      </c>
      <c r="Q392" s="27" t="e">
        <f>IF(L392="",NA(),M392-Form!$B$9*O392/1.128)</f>
        <v>#REF!</v>
      </c>
      <c r="R392" s="27" t="e">
        <f t="shared" si="169"/>
        <v>#REF!</v>
      </c>
      <c r="S392" s="26" t="e">
        <f t="shared" si="170"/>
        <v>#REF!</v>
      </c>
      <c r="T392" s="26" t="e">
        <f t="shared" si="171"/>
        <v>#REF!</v>
      </c>
      <c r="U392" s="28" t="e">
        <f>IF(Form!#REF!="","",Form!#REF!)</f>
        <v>#REF!</v>
      </c>
      <c r="V392" s="27" t="e">
        <f>VLOOKUP(B392,Table5[],14,FALSE)</f>
        <v>#REF!</v>
      </c>
      <c r="W392" s="26" t="e">
        <f t="shared" si="172"/>
        <v>#REF!</v>
      </c>
      <c r="X392" s="27" t="e">
        <f>VLOOKUP(B392,Table5[],15,FALSE)</f>
        <v>#REF!</v>
      </c>
      <c r="Y392" s="27" t="e">
        <f>IF(U392="",NA(),V392+Form!$B$9*X392/1.128)</f>
        <v>#REF!</v>
      </c>
      <c r="Z392" s="27" t="e">
        <f>IF(U392="",NA(),V392-Form!$B$9*X392/1.128)</f>
        <v>#REF!</v>
      </c>
      <c r="AA392" s="27" t="e">
        <f t="shared" si="173"/>
        <v>#REF!</v>
      </c>
      <c r="AB392" s="26" t="e">
        <f t="shared" si="174"/>
        <v>#REF!</v>
      </c>
      <c r="AC392" s="26" t="e">
        <f t="shared" si="175"/>
        <v>#REF!</v>
      </c>
      <c r="AD392" s="28" t="e">
        <f>IF(Form!#REF!="","",Form!#REF!)</f>
        <v>#REF!</v>
      </c>
      <c r="AE392" s="27" t="e">
        <f>VLOOKUP(B392,Table5[],19,FALSE)</f>
        <v>#REF!</v>
      </c>
      <c r="AF392" s="26" t="e">
        <f t="shared" si="176"/>
        <v>#REF!</v>
      </c>
      <c r="AG392" s="27" t="e">
        <f>VLOOKUP(B392,Table5[],20,FALSE)</f>
        <v>#REF!</v>
      </c>
      <c r="AH392" s="27" t="e">
        <f>IF(AD392="",NA(),AE392+Form!$B$9*AG392/1.128)</f>
        <v>#REF!</v>
      </c>
      <c r="AI392" s="27" t="e">
        <f>IF(AD392="",NA(),AE392-Form!$B$9*AG392/1.128)</f>
        <v>#REF!</v>
      </c>
      <c r="AJ392" s="27" t="e">
        <f t="shared" si="177"/>
        <v>#REF!</v>
      </c>
      <c r="AK392" s="26" t="e">
        <f t="shared" si="178"/>
        <v>#REF!</v>
      </c>
      <c r="AL392" s="26" t="e">
        <f t="shared" si="179"/>
        <v>#REF!</v>
      </c>
      <c r="AM392" s="28" t="e">
        <f>IF(Form!#REF!="","",Form!#REF!)</f>
        <v>#REF!</v>
      </c>
      <c r="AN392" s="27" t="e">
        <f>VLOOKUP(B392,Table5[],24,FALSE)</f>
        <v>#REF!</v>
      </c>
      <c r="AO392" s="26" t="e">
        <f t="shared" si="180"/>
        <v>#REF!</v>
      </c>
      <c r="AP392" s="27" t="e">
        <f>VLOOKUP(B392,Table5[],25,FALSE)</f>
        <v>#REF!</v>
      </c>
      <c r="AQ392" s="27" t="e">
        <f>IF(AM392="",NA(),AN392+Form!$B$9*AP392/1.128)</f>
        <v>#REF!</v>
      </c>
      <c r="AR392" s="27" t="e">
        <f>IF(AM392="",NA(),AN392-Form!$B$9*AP392/1.128)</f>
        <v>#REF!</v>
      </c>
      <c r="AS392" s="27" t="e">
        <f t="shared" si="181"/>
        <v>#REF!</v>
      </c>
      <c r="AT392" s="26" t="e">
        <f t="shared" si="182"/>
        <v>#REF!</v>
      </c>
      <c r="AU392" s="27" t="e">
        <f>VLOOKUP(B392,Table5[],2,FALSE)</f>
        <v>#REF!</v>
      </c>
      <c r="AV392" s="27" t="e">
        <f>VLOOKUP(B392,Table5[],3,FALSE)</f>
        <v>#REF!</v>
      </c>
      <c r="AW392" s="29" t="e">
        <f>IF(Form!#REF!="","",Form!#REF!)</f>
        <v>#REF!</v>
      </c>
    </row>
    <row r="393" spans="1:49">
      <c r="A393" s="26" t="e">
        <f>IF(Form!#REF!="","",Form!#REF!)</f>
        <v>#REF!</v>
      </c>
      <c r="B393" s="26" t="e">
        <f>IF(Form!#REF!="","",Form!#REF!)</f>
        <v>#REF!</v>
      </c>
      <c r="C393" s="26" t="e">
        <f>IF(Form!#REF!="","",Form!#REF!)</f>
        <v>#REF!</v>
      </c>
      <c r="D393" s="27" t="e">
        <f>VLOOKUP(B393,Table5[],4,FALSE)</f>
        <v>#REF!</v>
      </c>
      <c r="E393" s="26" t="e">
        <f t="shared" si="164"/>
        <v>#REF!</v>
      </c>
      <c r="F393" s="27" t="e">
        <f>VLOOKUP(B393,Table5[],5,FALSE)</f>
        <v>#REF!</v>
      </c>
      <c r="G393" s="27" t="e">
        <f>IF(C393="",NA(),D393+Form!$B$9*F393/1.128)</f>
        <v>#REF!</v>
      </c>
      <c r="H393" s="27" t="e">
        <f>IF(C393="",NA(),D393-Form!$B$9*F393/1.128)</f>
        <v>#REF!</v>
      </c>
      <c r="I393" s="27" t="e">
        <f t="shared" si="165"/>
        <v>#REF!</v>
      </c>
      <c r="J393" s="26" t="e">
        <f t="shared" si="166"/>
        <v>#REF!</v>
      </c>
      <c r="K393" s="26" t="e">
        <f t="shared" si="167"/>
        <v>#REF!</v>
      </c>
      <c r="L393" s="28" t="e">
        <f>IF(Form!#REF!="","",Form!#REF!)</f>
        <v>#REF!</v>
      </c>
      <c r="M393" s="27" t="e">
        <f>VLOOKUP(B393,Table5[],9,FALSE)</f>
        <v>#REF!</v>
      </c>
      <c r="N393" s="26" t="e">
        <f t="shared" si="168"/>
        <v>#REF!</v>
      </c>
      <c r="O393" s="27" t="e">
        <f>VLOOKUP(B393,Table5[],10,FALSE)</f>
        <v>#REF!</v>
      </c>
      <c r="P393" s="27" t="e">
        <f>IF(L393="",NA(),M393+Form!$B$9*O393/1.128)</f>
        <v>#REF!</v>
      </c>
      <c r="Q393" s="27" t="e">
        <f>IF(L393="",NA(),M393-Form!$B$9*O393/1.128)</f>
        <v>#REF!</v>
      </c>
      <c r="R393" s="27" t="e">
        <f t="shared" si="169"/>
        <v>#REF!</v>
      </c>
      <c r="S393" s="26" t="e">
        <f t="shared" si="170"/>
        <v>#REF!</v>
      </c>
      <c r="T393" s="26" t="e">
        <f t="shared" si="171"/>
        <v>#REF!</v>
      </c>
      <c r="U393" s="28" t="e">
        <f>IF(Form!#REF!="","",Form!#REF!)</f>
        <v>#REF!</v>
      </c>
      <c r="V393" s="27" t="e">
        <f>VLOOKUP(B393,Table5[],14,FALSE)</f>
        <v>#REF!</v>
      </c>
      <c r="W393" s="26" t="e">
        <f t="shared" si="172"/>
        <v>#REF!</v>
      </c>
      <c r="X393" s="27" t="e">
        <f>VLOOKUP(B393,Table5[],15,FALSE)</f>
        <v>#REF!</v>
      </c>
      <c r="Y393" s="27" t="e">
        <f>IF(U393="",NA(),V393+Form!$B$9*X393/1.128)</f>
        <v>#REF!</v>
      </c>
      <c r="Z393" s="27" t="e">
        <f>IF(U393="",NA(),V393-Form!$B$9*X393/1.128)</f>
        <v>#REF!</v>
      </c>
      <c r="AA393" s="27" t="e">
        <f t="shared" si="173"/>
        <v>#REF!</v>
      </c>
      <c r="AB393" s="26" t="e">
        <f t="shared" si="174"/>
        <v>#REF!</v>
      </c>
      <c r="AC393" s="26" t="e">
        <f t="shared" si="175"/>
        <v>#REF!</v>
      </c>
      <c r="AD393" s="28" t="e">
        <f>IF(Form!#REF!="","",Form!#REF!)</f>
        <v>#REF!</v>
      </c>
      <c r="AE393" s="27" t="e">
        <f>VLOOKUP(B393,Table5[],19,FALSE)</f>
        <v>#REF!</v>
      </c>
      <c r="AF393" s="26" t="e">
        <f t="shared" si="176"/>
        <v>#REF!</v>
      </c>
      <c r="AG393" s="27" t="e">
        <f>VLOOKUP(B393,Table5[],20,FALSE)</f>
        <v>#REF!</v>
      </c>
      <c r="AH393" s="27" t="e">
        <f>IF(AD393="",NA(),AE393+Form!$B$9*AG393/1.128)</f>
        <v>#REF!</v>
      </c>
      <c r="AI393" s="27" t="e">
        <f>IF(AD393="",NA(),AE393-Form!$B$9*AG393/1.128)</f>
        <v>#REF!</v>
      </c>
      <c r="AJ393" s="27" t="e">
        <f t="shared" si="177"/>
        <v>#REF!</v>
      </c>
      <c r="AK393" s="26" t="e">
        <f t="shared" si="178"/>
        <v>#REF!</v>
      </c>
      <c r="AL393" s="26" t="e">
        <f t="shared" si="179"/>
        <v>#REF!</v>
      </c>
      <c r="AM393" s="28" t="e">
        <f>IF(Form!#REF!="","",Form!#REF!)</f>
        <v>#REF!</v>
      </c>
      <c r="AN393" s="27" t="e">
        <f>VLOOKUP(B393,Table5[],24,FALSE)</f>
        <v>#REF!</v>
      </c>
      <c r="AO393" s="26" t="e">
        <f t="shared" si="180"/>
        <v>#REF!</v>
      </c>
      <c r="AP393" s="27" t="e">
        <f>VLOOKUP(B393,Table5[],25,FALSE)</f>
        <v>#REF!</v>
      </c>
      <c r="AQ393" s="27" t="e">
        <f>IF(AM393="",NA(),AN393+Form!$B$9*AP393/1.128)</f>
        <v>#REF!</v>
      </c>
      <c r="AR393" s="27" t="e">
        <f>IF(AM393="",NA(),AN393-Form!$B$9*AP393/1.128)</f>
        <v>#REF!</v>
      </c>
      <c r="AS393" s="27" t="e">
        <f t="shared" si="181"/>
        <v>#REF!</v>
      </c>
      <c r="AT393" s="26" t="e">
        <f t="shared" si="182"/>
        <v>#REF!</v>
      </c>
      <c r="AU393" s="27" t="e">
        <f>VLOOKUP(B393,Table5[],2,FALSE)</f>
        <v>#REF!</v>
      </c>
      <c r="AV393" s="27" t="e">
        <f>VLOOKUP(B393,Table5[],3,FALSE)</f>
        <v>#REF!</v>
      </c>
      <c r="AW393" s="29" t="e">
        <f>IF(Form!#REF!="","",Form!#REF!)</f>
        <v>#REF!</v>
      </c>
    </row>
    <row r="394" spans="1:49">
      <c r="A394" s="26" t="e">
        <f>IF(Form!#REF!="","",Form!#REF!)</f>
        <v>#REF!</v>
      </c>
      <c r="B394" s="26" t="e">
        <f>IF(Form!#REF!="","",Form!#REF!)</f>
        <v>#REF!</v>
      </c>
      <c r="C394" s="26" t="e">
        <f>IF(Form!#REF!="","",Form!#REF!)</f>
        <v>#REF!</v>
      </c>
      <c r="D394" s="27" t="e">
        <f>VLOOKUP(B394,Table5[],4,FALSE)</f>
        <v>#REF!</v>
      </c>
      <c r="E394" s="26" t="e">
        <f t="shared" si="164"/>
        <v>#REF!</v>
      </c>
      <c r="F394" s="27" t="e">
        <f>VLOOKUP(B394,Table5[],5,FALSE)</f>
        <v>#REF!</v>
      </c>
      <c r="G394" s="27" t="e">
        <f>IF(C394="",NA(),D394+Form!$B$9*F394/1.128)</f>
        <v>#REF!</v>
      </c>
      <c r="H394" s="27" t="e">
        <f>IF(C394="",NA(),D394-Form!$B$9*F394/1.128)</f>
        <v>#REF!</v>
      </c>
      <c r="I394" s="27" t="e">
        <f t="shared" si="165"/>
        <v>#REF!</v>
      </c>
      <c r="J394" s="26" t="e">
        <f t="shared" si="166"/>
        <v>#REF!</v>
      </c>
      <c r="K394" s="26" t="e">
        <f t="shared" si="167"/>
        <v>#REF!</v>
      </c>
      <c r="L394" s="28" t="e">
        <f>IF(Form!#REF!="","",Form!#REF!)</f>
        <v>#REF!</v>
      </c>
      <c r="M394" s="27" t="e">
        <f>VLOOKUP(B394,Table5[],9,FALSE)</f>
        <v>#REF!</v>
      </c>
      <c r="N394" s="26" t="e">
        <f t="shared" si="168"/>
        <v>#REF!</v>
      </c>
      <c r="O394" s="27" t="e">
        <f>VLOOKUP(B394,Table5[],10,FALSE)</f>
        <v>#REF!</v>
      </c>
      <c r="P394" s="27" t="e">
        <f>IF(L394="",NA(),M394+Form!$B$9*O394/1.128)</f>
        <v>#REF!</v>
      </c>
      <c r="Q394" s="27" t="e">
        <f>IF(L394="",NA(),M394-Form!$B$9*O394/1.128)</f>
        <v>#REF!</v>
      </c>
      <c r="R394" s="27" t="e">
        <f t="shared" si="169"/>
        <v>#REF!</v>
      </c>
      <c r="S394" s="26" t="e">
        <f t="shared" si="170"/>
        <v>#REF!</v>
      </c>
      <c r="T394" s="26" t="e">
        <f t="shared" si="171"/>
        <v>#REF!</v>
      </c>
      <c r="U394" s="28" t="e">
        <f>IF(Form!#REF!="","",Form!#REF!)</f>
        <v>#REF!</v>
      </c>
      <c r="V394" s="27" t="e">
        <f>VLOOKUP(B394,Table5[],14,FALSE)</f>
        <v>#REF!</v>
      </c>
      <c r="W394" s="26" t="e">
        <f t="shared" si="172"/>
        <v>#REF!</v>
      </c>
      <c r="X394" s="27" t="e">
        <f>VLOOKUP(B394,Table5[],15,FALSE)</f>
        <v>#REF!</v>
      </c>
      <c r="Y394" s="27" t="e">
        <f>IF(U394="",NA(),V394+Form!$B$9*X394/1.128)</f>
        <v>#REF!</v>
      </c>
      <c r="Z394" s="27" t="e">
        <f>IF(U394="",NA(),V394-Form!$B$9*X394/1.128)</f>
        <v>#REF!</v>
      </c>
      <c r="AA394" s="27" t="e">
        <f t="shared" si="173"/>
        <v>#REF!</v>
      </c>
      <c r="AB394" s="26" t="e">
        <f t="shared" si="174"/>
        <v>#REF!</v>
      </c>
      <c r="AC394" s="26" t="e">
        <f t="shared" si="175"/>
        <v>#REF!</v>
      </c>
      <c r="AD394" s="28" t="e">
        <f>IF(Form!#REF!="","",Form!#REF!)</f>
        <v>#REF!</v>
      </c>
      <c r="AE394" s="27" t="e">
        <f>VLOOKUP(B394,Table5[],19,FALSE)</f>
        <v>#REF!</v>
      </c>
      <c r="AF394" s="26" t="e">
        <f t="shared" si="176"/>
        <v>#REF!</v>
      </c>
      <c r="AG394" s="27" t="e">
        <f>VLOOKUP(B394,Table5[],20,FALSE)</f>
        <v>#REF!</v>
      </c>
      <c r="AH394" s="27" t="e">
        <f>IF(AD394="",NA(),AE394+Form!$B$9*AG394/1.128)</f>
        <v>#REF!</v>
      </c>
      <c r="AI394" s="27" t="e">
        <f>IF(AD394="",NA(),AE394-Form!$B$9*AG394/1.128)</f>
        <v>#REF!</v>
      </c>
      <c r="AJ394" s="27" t="e">
        <f t="shared" si="177"/>
        <v>#REF!</v>
      </c>
      <c r="AK394" s="26" t="e">
        <f t="shared" si="178"/>
        <v>#REF!</v>
      </c>
      <c r="AL394" s="26" t="e">
        <f t="shared" si="179"/>
        <v>#REF!</v>
      </c>
      <c r="AM394" s="28" t="e">
        <f>IF(Form!#REF!="","",Form!#REF!)</f>
        <v>#REF!</v>
      </c>
      <c r="AN394" s="27" t="e">
        <f>VLOOKUP(B394,Table5[],24,FALSE)</f>
        <v>#REF!</v>
      </c>
      <c r="AO394" s="26" t="e">
        <f t="shared" si="180"/>
        <v>#REF!</v>
      </c>
      <c r="AP394" s="27" t="e">
        <f>VLOOKUP(B394,Table5[],25,FALSE)</f>
        <v>#REF!</v>
      </c>
      <c r="AQ394" s="27" t="e">
        <f>IF(AM394="",NA(),AN394+Form!$B$9*AP394/1.128)</f>
        <v>#REF!</v>
      </c>
      <c r="AR394" s="27" t="e">
        <f>IF(AM394="",NA(),AN394-Form!$B$9*AP394/1.128)</f>
        <v>#REF!</v>
      </c>
      <c r="AS394" s="27" t="e">
        <f t="shared" si="181"/>
        <v>#REF!</v>
      </c>
      <c r="AT394" s="26" t="e">
        <f t="shared" si="182"/>
        <v>#REF!</v>
      </c>
      <c r="AU394" s="27" t="e">
        <f>VLOOKUP(B394,Table5[],2,FALSE)</f>
        <v>#REF!</v>
      </c>
      <c r="AV394" s="27" t="e">
        <f>VLOOKUP(B394,Table5[],3,FALSE)</f>
        <v>#REF!</v>
      </c>
      <c r="AW394" s="29" t="e">
        <f>IF(Form!#REF!="","",Form!#REF!)</f>
        <v>#REF!</v>
      </c>
    </row>
    <row r="395" spans="1:49">
      <c r="A395" s="26" t="e">
        <f>IF(Form!#REF!="","",Form!#REF!)</f>
        <v>#REF!</v>
      </c>
      <c r="B395" s="26" t="e">
        <f>IF(Form!#REF!="","",Form!#REF!)</f>
        <v>#REF!</v>
      </c>
      <c r="C395" s="26" t="e">
        <f>IF(Form!#REF!="","",Form!#REF!)</f>
        <v>#REF!</v>
      </c>
      <c r="D395" s="27" t="e">
        <f>VLOOKUP(B395,Table5[],4,FALSE)</f>
        <v>#REF!</v>
      </c>
      <c r="E395" s="26" t="e">
        <f t="shared" si="164"/>
        <v>#REF!</v>
      </c>
      <c r="F395" s="27" t="e">
        <f>VLOOKUP(B395,Table5[],5,FALSE)</f>
        <v>#REF!</v>
      </c>
      <c r="G395" s="27" t="e">
        <f>IF(C395="",NA(),D395+Form!$B$9*F395/1.128)</f>
        <v>#REF!</v>
      </c>
      <c r="H395" s="27" t="e">
        <f>IF(C395="",NA(),D395-Form!$B$9*F395/1.128)</f>
        <v>#REF!</v>
      </c>
      <c r="I395" s="27" t="e">
        <f t="shared" si="165"/>
        <v>#REF!</v>
      </c>
      <c r="J395" s="26" t="e">
        <f t="shared" si="166"/>
        <v>#REF!</v>
      </c>
      <c r="K395" s="26" t="e">
        <f t="shared" si="167"/>
        <v>#REF!</v>
      </c>
      <c r="L395" s="28" t="e">
        <f>IF(Form!#REF!="","",Form!#REF!)</f>
        <v>#REF!</v>
      </c>
      <c r="M395" s="27" t="e">
        <f>VLOOKUP(B395,Table5[],9,FALSE)</f>
        <v>#REF!</v>
      </c>
      <c r="N395" s="26" t="e">
        <f t="shared" si="168"/>
        <v>#REF!</v>
      </c>
      <c r="O395" s="27" t="e">
        <f>VLOOKUP(B395,Table5[],10,FALSE)</f>
        <v>#REF!</v>
      </c>
      <c r="P395" s="27" t="e">
        <f>IF(L395="",NA(),M395+Form!$B$9*O395/1.128)</f>
        <v>#REF!</v>
      </c>
      <c r="Q395" s="27" t="e">
        <f>IF(L395="",NA(),M395-Form!$B$9*O395/1.128)</f>
        <v>#REF!</v>
      </c>
      <c r="R395" s="27" t="e">
        <f t="shared" si="169"/>
        <v>#REF!</v>
      </c>
      <c r="S395" s="26" t="e">
        <f t="shared" si="170"/>
        <v>#REF!</v>
      </c>
      <c r="T395" s="26" t="e">
        <f t="shared" si="171"/>
        <v>#REF!</v>
      </c>
      <c r="U395" s="28" t="e">
        <f>IF(Form!#REF!="","",Form!#REF!)</f>
        <v>#REF!</v>
      </c>
      <c r="V395" s="27" t="e">
        <f>VLOOKUP(B395,Table5[],14,FALSE)</f>
        <v>#REF!</v>
      </c>
      <c r="W395" s="26" t="e">
        <f t="shared" si="172"/>
        <v>#REF!</v>
      </c>
      <c r="X395" s="27" t="e">
        <f>VLOOKUP(B395,Table5[],15,FALSE)</f>
        <v>#REF!</v>
      </c>
      <c r="Y395" s="27" t="e">
        <f>IF(U395="",NA(),V395+Form!$B$9*X395/1.128)</f>
        <v>#REF!</v>
      </c>
      <c r="Z395" s="27" t="e">
        <f>IF(U395="",NA(),V395-Form!$B$9*X395/1.128)</f>
        <v>#REF!</v>
      </c>
      <c r="AA395" s="27" t="e">
        <f t="shared" si="173"/>
        <v>#REF!</v>
      </c>
      <c r="AB395" s="26" t="e">
        <f t="shared" si="174"/>
        <v>#REF!</v>
      </c>
      <c r="AC395" s="26" t="e">
        <f t="shared" si="175"/>
        <v>#REF!</v>
      </c>
      <c r="AD395" s="28" t="e">
        <f>IF(Form!#REF!="","",Form!#REF!)</f>
        <v>#REF!</v>
      </c>
      <c r="AE395" s="27" t="e">
        <f>VLOOKUP(B395,Table5[],19,FALSE)</f>
        <v>#REF!</v>
      </c>
      <c r="AF395" s="26" t="e">
        <f t="shared" si="176"/>
        <v>#REF!</v>
      </c>
      <c r="AG395" s="27" t="e">
        <f>VLOOKUP(B395,Table5[],20,FALSE)</f>
        <v>#REF!</v>
      </c>
      <c r="AH395" s="27" t="e">
        <f>IF(AD395="",NA(),AE395+Form!$B$9*AG395/1.128)</f>
        <v>#REF!</v>
      </c>
      <c r="AI395" s="27" t="e">
        <f>IF(AD395="",NA(),AE395-Form!$B$9*AG395/1.128)</f>
        <v>#REF!</v>
      </c>
      <c r="AJ395" s="27" t="e">
        <f t="shared" si="177"/>
        <v>#REF!</v>
      </c>
      <c r="AK395" s="26" t="e">
        <f t="shared" si="178"/>
        <v>#REF!</v>
      </c>
      <c r="AL395" s="26" t="e">
        <f t="shared" si="179"/>
        <v>#REF!</v>
      </c>
      <c r="AM395" s="28" t="e">
        <f>IF(Form!#REF!="","",Form!#REF!)</f>
        <v>#REF!</v>
      </c>
      <c r="AN395" s="27" t="e">
        <f>VLOOKUP(B395,Table5[],24,FALSE)</f>
        <v>#REF!</v>
      </c>
      <c r="AO395" s="26" t="e">
        <f t="shared" si="180"/>
        <v>#REF!</v>
      </c>
      <c r="AP395" s="27" t="e">
        <f>VLOOKUP(B395,Table5[],25,FALSE)</f>
        <v>#REF!</v>
      </c>
      <c r="AQ395" s="27" t="e">
        <f>IF(AM395="",NA(),AN395+Form!$B$9*AP395/1.128)</f>
        <v>#REF!</v>
      </c>
      <c r="AR395" s="27" t="e">
        <f>IF(AM395="",NA(),AN395-Form!$B$9*AP395/1.128)</f>
        <v>#REF!</v>
      </c>
      <c r="AS395" s="27" t="e">
        <f t="shared" si="181"/>
        <v>#REF!</v>
      </c>
      <c r="AT395" s="26" t="e">
        <f t="shared" si="182"/>
        <v>#REF!</v>
      </c>
      <c r="AU395" s="27" t="e">
        <f>VLOOKUP(B395,Table5[],2,FALSE)</f>
        <v>#REF!</v>
      </c>
      <c r="AV395" s="27" t="e">
        <f>VLOOKUP(B395,Table5[],3,FALSE)</f>
        <v>#REF!</v>
      </c>
      <c r="AW395" s="29" t="e">
        <f>IF(Form!#REF!="","",Form!#REF!)</f>
        <v>#REF!</v>
      </c>
    </row>
    <row r="396" spans="1:49">
      <c r="A396" s="26" t="e">
        <f>IF(Form!#REF!="","",Form!#REF!)</f>
        <v>#REF!</v>
      </c>
      <c r="B396" s="26" t="e">
        <f>IF(Form!#REF!="","",Form!#REF!)</f>
        <v>#REF!</v>
      </c>
      <c r="C396" s="26" t="e">
        <f>IF(Form!#REF!="","",Form!#REF!)</f>
        <v>#REF!</v>
      </c>
      <c r="D396" s="27" t="e">
        <f>VLOOKUP(B396,Table5[],4,FALSE)</f>
        <v>#REF!</v>
      </c>
      <c r="E396" s="26" t="e">
        <f t="shared" ref="E396:E459" si="183">IF(OR(C396="",$B396&lt;&gt;$B395),"",IF(AND(C395="",$B396=$B394),ABS(C396-C394),ABS(C396-C395)))</f>
        <v>#REF!</v>
      </c>
      <c r="F396" s="27" t="e">
        <f>VLOOKUP(B396,Table5[],5,FALSE)</f>
        <v>#REF!</v>
      </c>
      <c r="G396" s="27" t="e">
        <f>IF(C396="",NA(),D396+Form!$B$9*F396/1.128)</f>
        <v>#REF!</v>
      </c>
      <c r="H396" s="27" t="e">
        <f>IF(C396="",NA(),D396-Form!$B$9*F396/1.128)</f>
        <v>#REF!</v>
      </c>
      <c r="I396" s="27" t="e">
        <f t="shared" ref="I396:I459" si="184">IF(C396="",NA(),3.267*F396)</f>
        <v>#REF!</v>
      </c>
      <c r="J396" s="26" t="e">
        <f t="shared" ref="J396:J459" si="185">IF(C396="",NA(),0)</f>
        <v>#REF!</v>
      </c>
      <c r="K396" s="26" t="e">
        <f t="shared" ref="K396:K459" si="186">IF(OR(L396="",C396=""),"",L396-C396)</f>
        <v>#REF!</v>
      </c>
      <c r="L396" s="28" t="e">
        <f>IF(Form!#REF!="","",Form!#REF!)</f>
        <v>#REF!</v>
      </c>
      <c r="M396" s="27" t="e">
        <f>VLOOKUP(B396,Table5[],9,FALSE)</f>
        <v>#REF!</v>
      </c>
      <c r="N396" s="26" t="e">
        <f t="shared" ref="N396:N459" si="187">IF(OR(L396="",$B396&lt;&gt;$B395),"",IF(AND(L395="",$B396=$B394),ABS(L396-L394),ABS(L396-L395)))</f>
        <v>#REF!</v>
      </c>
      <c r="O396" s="27" t="e">
        <f>VLOOKUP(B396,Table5[],10,FALSE)</f>
        <v>#REF!</v>
      </c>
      <c r="P396" s="27" t="e">
        <f>IF(L396="",NA(),M396+Form!$B$9*O396/1.128)</f>
        <v>#REF!</v>
      </c>
      <c r="Q396" s="27" t="e">
        <f>IF(L396="",NA(),M396-Form!$B$9*O396/1.128)</f>
        <v>#REF!</v>
      </c>
      <c r="R396" s="27" t="e">
        <f t="shared" ref="R396:R459" si="188">IF(L396=0,NA(),3.267*O396)</f>
        <v>#REF!</v>
      </c>
      <c r="S396" s="26" t="e">
        <f t="shared" ref="S396:S459" si="189">IF(L396="",NA(),0)</f>
        <v>#REF!</v>
      </c>
      <c r="T396" s="26" t="e">
        <f t="shared" ref="T396:T459" si="190">IF(OR(U396="",L396=""),"",U396-L396)</f>
        <v>#REF!</v>
      </c>
      <c r="U396" s="28" t="e">
        <f>IF(Form!#REF!="","",Form!#REF!)</f>
        <v>#REF!</v>
      </c>
      <c r="V396" s="27" t="e">
        <f>VLOOKUP(B396,Table5[],14,FALSE)</f>
        <v>#REF!</v>
      </c>
      <c r="W396" s="26" t="e">
        <f t="shared" ref="W396:W459" si="191">IF(OR(U396="",$B396&lt;&gt;$B395),"",IF(AND(U395="",$B396=$B394),ABS(U396-U394),ABS(U396-U395)))</f>
        <v>#REF!</v>
      </c>
      <c r="X396" s="27" t="e">
        <f>VLOOKUP(B396,Table5[],15,FALSE)</f>
        <v>#REF!</v>
      </c>
      <c r="Y396" s="27" t="e">
        <f>IF(U396="",NA(),V396+Form!$B$9*X396/1.128)</f>
        <v>#REF!</v>
      </c>
      <c r="Z396" s="27" t="e">
        <f>IF(U396="",NA(),V396-Form!$B$9*X396/1.128)</f>
        <v>#REF!</v>
      </c>
      <c r="AA396" s="27" t="e">
        <f t="shared" ref="AA396:AA459" si="192">IF(U396=0,NA(),3.267*X396)</f>
        <v>#REF!</v>
      </c>
      <c r="AB396" s="26" t="e">
        <f t="shared" ref="AB396:AB459" si="193">IF(U396="","",0)</f>
        <v>#REF!</v>
      </c>
      <c r="AC396" s="26" t="e">
        <f t="shared" ref="AC396:AC459" si="194">IF(OR(AD396="",U396=""),"",AD396-U396)</f>
        <v>#REF!</v>
      </c>
      <c r="AD396" s="28" t="e">
        <f>IF(Form!#REF!="","",Form!#REF!)</f>
        <v>#REF!</v>
      </c>
      <c r="AE396" s="27" t="e">
        <f>VLOOKUP(B396,Table5[],19,FALSE)</f>
        <v>#REF!</v>
      </c>
      <c r="AF396" s="26" t="e">
        <f t="shared" ref="AF396:AF459" si="195">IF(OR(AD396="",$B396&lt;&gt;$B395),"",IF(AND(AD395="",$B396=$B394),ABS(AD396-AD394),ABS(AD396-AD395)))</f>
        <v>#REF!</v>
      </c>
      <c r="AG396" s="27" t="e">
        <f>VLOOKUP(B396,Table5[],20,FALSE)</f>
        <v>#REF!</v>
      </c>
      <c r="AH396" s="27" t="e">
        <f>IF(AD396="",NA(),AE396+Form!$B$9*AG396/1.128)</f>
        <v>#REF!</v>
      </c>
      <c r="AI396" s="27" t="e">
        <f>IF(AD396="",NA(),AE396-Form!$B$9*AG396/1.128)</f>
        <v>#REF!</v>
      </c>
      <c r="AJ396" s="27" t="e">
        <f t="shared" ref="AJ396:AJ459" si="196">IF(AD396=0,NA(),3.267*AG396)</f>
        <v>#REF!</v>
      </c>
      <c r="AK396" s="26" t="e">
        <f t="shared" ref="AK396:AK459" si="197">IF(AD396="",NA(),0)</f>
        <v>#REF!</v>
      </c>
      <c r="AL396" s="26" t="e">
        <f t="shared" ref="AL396:AL459" si="198">IF(OR(AM396="",AD396=""),"",AM396-AD396)</f>
        <v>#REF!</v>
      </c>
      <c r="AM396" s="28" t="e">
        <f>IF(Form!#REF!="","",Form!#REF!)</f>
        <v>#REF!</v>
      </c>
      <c r="AN396" s="27" t="e">
        <f>VLOOKUP(B396,Table5[],24,FALSE)</f>
        <v>#REF!</v>
      </c>
      <c r="AO396" s="26" t="e">
        <f t="shared" ref="AO396:AO459" si="199">IF(OR(AM396="",AM395="",$B396&lt;&gt;$B395),"",ABS(AM396-AM395))</f>
        <v>#REF!</v>
      </c>
      <c r="AP396" s="27" t="e">
        <f>VLOOKUP(B396,Table5[],25,FALSE)</f>
        <v>#REF!</v>
      </c>
      <c r="AQ396" s="27" t="e">
        <f>IF(AM396="",NA(),AN396+Form!$B$9*AP396/1.128)</f>
        <v>#REF!</v>
      </c>
      <c r="AR396" s="27" t="e">
        <f>IF(AM396="",NA(),AN396-Form!$B$9*AP396/1.128)</f>
        <v>#REF!</v>
      </c>
      <c r="AS396" s="27" t="e">
        <f t="shared" ref="AS396:AS459" si="200">IF(AM396=0,NA(),3.267*AP396)</f>
        <v>#REF!</v>
      </c>
      <c r="AT396" s="26" t="e">
        <f t="shared" ref="AT396:AT459" si="201">IF(AM396="","",0)</f>
        <v>#REF!</v>
      </c>
      <c r="AU396" s="27" t="e">
        <f>VLOOKUP(B396,Table5[],2,FALSE)</f>
        <v>#REF!</v>
      </c>
      <c r="AV396" s="27" t="e">
        <f>VLOOKUP(B396,Table5[],3,FALSE)</f>
        <v>#REF!</v>
      </c>
      <c r="AW396" s="29" t="e">
        <f>IF(Form!#REF!="","",Form!#REF!)</f>
        <v>#REF!</v>
      </c>
    </row>
    <row r="397" spans="1:49">
      <c r="A397" s="26" t="e">
        <f>IF(Form!#REF!="","",Form!#REF!)</f>
        <v>#REF!</v>
      </c>
      <c r="B397" s="26" t="e">
        <f>IF(Form!#REF!="","",Form!#REF!)</f>
        <v>#REF!</v>
      </c>
      <c r="C397" s="26" t="e">
        <f>IF(Form!#REF!="","",Form!#REF!)</f>
        <v>#REF!</v>
      </c>
      <c r="D397" s="27" t="e">
        <f>VLOOKUP(B397,Table5[],4,FALSE)</f>
        <v>#REF!</v>
      </c>
      <c r="E397" s="26" t="e">
        <f t="shared" si="183"/>
        <v>#REF!</v>
      </c>
      <c r="F397" s="27" t="e">
        <f>VLOOKUP(B397,Table5[],5,FALSE)</f>
        <v>#REF!</v>
      </c>
      <c r="G397" s="27" t="e">
        <f>IF(C397="",NA(),D397+Form!$B$9*F397/1.128)</f>
        <v>#REF!</v>
      </c>
      <c r="H397" s="27" t="e">
        <f>IF(C397="",NA(),D397-Form!$B$9*F397/1.128)</f>
        <v>#REF!</v>
      </c>
      <c r="I397" s="27" t="e">
        <f t="shared" si="184"/>
        <v>#REF!</v>
      </c>
      <c r="J397" s="26" t="e">
        <f t="shared" si="185"/>
        <v>#REF!</v>
      </c>
      <c r="K397" s="26" t="e">
        <f t="shared" si="186"/>
        <v>#REF!</v>
      </c>
      <c r="L397" s="28" t="e">
        <f>IF(Form!#REF!="","",Form!#REF!)</f>
        <v>#REF!</v>
      </c>
      <c r="M397" s="27" t="e">
        <f>VLOOKUP(B397,Table5[],9,FALSE)</f>
        <v>#REF!</v>
      </c>
      <c r="N397" s="26" t="e">
        <f t="shared" si="187"/>
        <v>#REF!</v>
      </c>
      <c r="O397" s="27" t="e">
        <f>VLOOKUP(B397,Table5[],10,FALSE)</f>
        <v>#REF!</v>
      </c>
      <c r="P397" s="27" t="e">
        <f>IF(L397="",NA(),M397+Form!$B$9*O397/1.128)</f>
        <v>#REF!</v>
      </c>
      <c r="Q397" s="27" t="e">
        <f>IF(L397="",NA(),M397-Form!$B$9*O397/1.128)</f>
        <v>#REF!</v>
      </c>
      <c r="R397" s="27" t="e">
        <f t="shared" si="188"/>
        <v>#REF!</v>
      </c>
      <c r="S397" s="26" t="e">
        <f t="shared" si="189"/>
        <v>#REF!</v>
      </c>
      <c r="T397" s="26" t="e">
        <f t="shared" si="190"/>
        <v>#REF!</v>
      </c>
      <c r="U397" s="28" t="e">
        <f>IF(Form!#REF!="","",Form!#REF!)</f>
        <v>#REF!</v>
      </c>
      <c r="V397" s="27" t="e">
        <f>VLOOKUP(B397,Table5[],14,FALSE)</f>
        <v>#REF!</v>
      </c>
      <c r="W397" s="26" t="e">
        <f t="shared" si="191"/>
        <v>#REF!</v>
      </c>
      <c r="X397" s="27" t="e">
        <f>VLOOKUP(B397,Table5[],15,FALSE)</f>
        <v>#REF!</v>
      </c>
      <c r="Y397" s="27" t="e">
        <f>IF(U397="",NA(),V397+Form!$B$9*X397/1.128)</f>
        <v>#REF!</v>
      </c>
      <c r="Z397" s="27" t="e">
        <f>IF(U397="",NA(),V397-Form!$B$9*X397/1.128)</f>
        <v>#REF!</v>
      </c>
      <c r="AA397" s="27" t="e">
        <f t="shared" si="192"/>
        <v>#REF!</v>
      </c>
      <c r="AB397" s="26" t="e">
        <f t="shared" si="193"/>
        <v>#REF!</v>
      </c>
      <c r="AC397" s="26" t="e">
        <f t="shared" si="194"/>
        <v>#REF!</v>
      </c>
      <c r="AD397" s="28" t="e">
        <f>IF(Form!#REF!="","",Form!#REF!)</f>
        <v>#REF!</v>
      </c>
      <c r="AE397" s="27" t="e">
        <f>VLOOKUP(B397,Table5[],19,FALSE)</f>
        <v>#REF!</v>
      </c>
      <c r="AF397" s="26" t="e">
        <f t="shared" si="195"/>
        <v>#REF!</v>
      </c>
      <c r="AG397" s="27" t="e">
        <f>VLOOKUP(B397,Table5[],20,FALSE)</f>
        <v>#REF!</v>
      </c>
      <c r="AH397" s="27" t="e">
        <f>IF(AD397="",NA(),AE397+Form!$B$9*AG397/1.128)</f>
        <v>#REF!</v>
      </c>
      <c r="AI397" s="27" t="e">
        <f>IF(AD397="",NA(),AE397-Form!$B$9*AG397/1.128)</f>
        <v>#REF!</v>
      </c>
      <c r="AJ397" s="27" t="e">
        <f t="shared" si="196"/>
        <v>#REF!</v>
      </c>
      <c r="AK397" s="26" t="e">
        <f t="shared" si="197"/>
        <v>#REF!</v>
      </c>
      <c r="AL397" s="26" t="e">
        <f t="shared" si="198"/>
        <v>#REF!</v>
      </c>
      <c r="AM397" s="28" t="e">
        <f>IF(Form!#REF!="","",Form!#REF!)</f>
        <v>#REF!</v>
      </c>
      <c r="AN397" s="27" t="e">
        <f>VLOOKUP(B397,Table5[],24,FALSE)</f>
        <v>#REF!</v>
      </c>
      <c r="AO397" s="26" t="e">
        <f t="shared" si="199"/>
        <v>#REF!</v>
      </c>
      <c r="AP397" s="27" t="e">
        <f>VLOOKUP(B397,Table5[],25,FALSE)</f>
        <v>#REF!</v>
      </c>
      <c r="AQ397" s="27" t="e">
        <f>IF(AM397="",NA(),AN397+Form!$B$9*AP397/1.128)</f>
        <v>#REF!</v>
      </c>
      <c r="AR397" s="27" t="e">
        <f>IF(AM397="",NA(),AN397-Form!$B$9*AP397/1.128)</f>
        <v>#REF!</v>
      </c>
      <c r="AS397" s="27" t="e">
        <f t="shared" si="200"/>
        <v>#REF!</v>
      </c>
      <c r="AT397" s="26" t="e">
        <f t="shared" si="201"/>
        <v>#REF!</v>
      </c>
      <c r="AU397" s="27" t="e">
        <f>VLOOKUP(B397,Table5[],2,FALSE)</f>
        <v>#REF!</v>
      </c>
      <c r="AV397" s="27" t="e">
        <f>VLOOKUP(B397,Table5[],3,FALSE)</f>
        <v>#REF!</v>
      </c>
      <c r="AW397" s="29" t="e">
        <f>IF(Form!#REF!="","",Form!#REF!)</f>
        <v>#REF!</v>
      </c>
    </row>
    <row r="398" spans="1:49">
      <c r="A398" s="26" t="e">
        <f>IF(Form!#REF!="","",Form!#REF!)</f>
        <v>#REF!</v>
      </c>
      <c r="B398" s="26" t="e">
        <f>IF(Form!#REF!="","",Form!#REF!)</f>
        <v>#REF!</v>
      </c>
      <c r="C398" s="26" t="e">
        <f>IF(Form!#REF!="","",Form!#REF!)</f>
        <v>#REF!</v>
      </c>
      <c r="D398" s="27" t="e">
        <f>VLOOKUP(B398,Table5[],4,FALSE)</f>
        <v>#REF!</v>
      </c>
      <c r="E398" s="26" t="e">
        <f t="shared" si="183"/>
        <v>#REF!</v>
      </c>
      <c r="F398" s="27" t="e">
        <f>VLOOKUP(B398,Table5[],5,FALSE)</f>
        <v>#REF!</v>
      </c>
      <c r="G398" s="27" t="e">
        <f>IF(C398="",NA(),D398+Form!$B$9*F398/1.128)</f>
        <v>#REF!</v>
      </c>
      <c r="H398" s="27" t="e">
        <f>IF(C398="",NA(),D398-Form!$B$9*F398/1.128)</f>
        <v>#REF!</v>
      </c>
      <c r="I398" s="27" t="e">
        <f t="shared" si="184"/>
        <v>#REF!</v>
      </c>
      <c r="J398" s="26" t="e">
        <f t="shared" si="185"/>
        <v>#REF!</v>
      </c>
      <c r="K398" s="26" t="e">
        <f t="shared" si="186"/>
        <v>#REF!</v>
      </c>
      <c r="L398" s="28" t="e">
        <f>IF(Form!#REF!="","",Form!#REF!)</f>
        <v>#REF!</v>
      </c>
      <c r="M398" s="27" t="e">
        <f>VLOOKUP(B398,Table5[],9,FALSE)</f>
        <v>#REF!</v>
      </c>
      <c r="N398" s="26" t="e">
        <f t="shared" si="187"/>
        <v>#REF!</v>
      </c>
      <c r="O398" s="27" t="e">
        <f>VLOOKUP(B398,Table5[],10,FALSE)</f>
        <v>#REF!</v>
      </c>
      <c r="P398" s="27" t="e">
        <f>IF(L398="",NA(),M398+Form!$B$9*O398/1.128)</f>
        <v>#REF!</v>
      </c>
      <c r="Q398" s="27" t="e">
        <f>IF(L398="",NA(),M398-Form!$B$9*O398/1.128)</f>
        <v>#REF!</v>
      </c>
      <c r="R398" s="27" t="e">
        <f t="shared" si="188"/>
        <v>#REF!</v>
      </c>
      <c r="S398" s="26" t="e">
        <f t="shared" si="189"/>
        <v>#REF!</v>
      </c>
      <c r="T398" s="26" t="e">
        <f t="shared" si="190"/>
        <v>#REF!</v>
      </c>
      <c r="U398" s="28" t="e">
        <f>IF(Form!#REF!="","",Form!#REF!)</f>
        <v>#REF!</v>
      </c>
      <c r="V398" s="27" t="e">
        <f>VLOOKUP(B398,Table5[],14,FALSE)</f>
        <v>#REF!</v>
      </c>
      <c r="W398" s="26" t="e">
        <f t="shared" si="191"/>
        <v>#REF!</v>
      </c>
      <c r="X398" s="27" t="e">
        <f>VLOOKUP(B398,Table5[],15,FALSE)</f>
        <v>#REF!</v>
      </c>
      <c r="Y398" s="27" t="e">
        <f>IF(U398="",NA(),V398+Form!$B$9*X398/1.128)</f>
        <v>#REF!</v>
      </c>
      <c r="Z398" s="27" t="e">
        <f>IF(U398="",NA(),V398-Form!$B$9*X398/1.128)</f>
        <v>#REF!</v>
      </c>
      <c r="AA398" s="27" t="e">
        <f t="shared" si="192"/>
        <v>#REF!</v>
      </c>
      <c r="AB398" s="26" t="e">
        <f t="shared" si="193"/>
        <v>#REF!</v>
      </c>
      <c r="AC398" s="26" t="e">
        <f t="shared" si="194"/>
        <v>#REF!</v>
      </c>
      <c r="AD398" s="28" t="e">
        <f>IF(Form!#REF!="","",Form!#REF!)</f>
        <v>#REF!</v>
      </c>
      <c r="AE398" s="27" t="e">
        <f>VLOOKUP(B398,Table5[],19,FALSE)</f>
        <v>#REF!</v>
      </c>
      <c r="AF398" s="26" t="e">
        <f t="shared" si="195"/>
        <v>#REF!</v>
      </c>
      <c r="AG398" s="27" t="e">
        <f>VLOOKUP(B398,Table5[],20,FALSE)</f>
        <v>#REF!</v>
      </c>
      <c r="AH398" s="27" t="e">
        <f>IF(AD398="",NA(),AE398+Form!$B$9*AG398/1.128)</f>
        <v>#REF!</v>
      </c>
      <c r="AI398" s="27" t="e">
        <f>IF(AD398="",NA(),AE398-Form!$B$9*AG398/1.128)</f>
        <v>#REF!</v>
      </c>
      <c r="AJ398" s="27" t="e">
        <f t="shared" si="196"/>
        <v>#REF!</v>
      </c>
      <c r="AK398" s="26" t="e">
        <f t="shared" si="197"/>
        <v>#REF!</v>
      </c>
      <c r="AL398" s="26" t="e">
        <f t="shared" si="198"/>
        <v>#REF!</v>
      </c>
      <c r="AM398" s="28" t="e">
        <f>IF(Form!#REF!="","",Form!#REF!)</f>
        <v>#REF!</v>
      </c>
      <c r="AN398" s="27" t="e">
        <f>VLOOKUP(B398,Table5[],24,FALSE)</f>
        <v>#REF!</v>
      </c>
      <c r="AO398" s="26" t="e">
        <f t="shared" si="199"/>
        <v>#REF!</v>
      </c>
      <c r="AP398" s="27" t="e">
        <f>VLOOKUP(B398,Table5[],25,FALSE)</f>
        <v>#REF!</v>
      </c>
      <c r="AQ398" s="27" t="e">
        <f>IF(AM398="",NA(),AN398+Form!$B$9*AP398/1.128)</f>
        <v>#REF!</v>
      </c>
      <c r="AR398" s="27" t="e">
        <f>IF(AM398="",NA(),AN398-Form!$B$9*AP398/1.128)</f>
        <v>#REF!</v>
      </c>
      <c r="AS398" s="27" t="e">
        <f t="shared" si="200"/>
        <v>#REF!</v>
      </c>
      <c r="AT398" s="26" t="e">
        <f t="shared" si="201"/>
        <v>#REF!</v>
      </c>
      <c r="AU398" s="27" t="e">
        <f>VLOOKUP(B398,Table5[],2,FALSE)</f>
        <v>#REF!</v>
      </c>
      <c r="AV398" s="27" t="e">
        <f>VLOOKUP(B398,Table5[],3,FALSE)</f>
        <v>#REF!</v>
      </c>
      <c r="AW398" s="29" t="e">
        <f>IF(Form!#REF!="","",Form!#REF!)</f>
        <v>#REF!</v>
      </c>
    </row>
    <row r="399" spans="1:49">
      <c r="A399" s="26" t="e">
        <f>IF(Form!#REF!="","",Form!#REF!)</f>
        <v>#REF!</v>
      </c>
      <c r="B399" s="26" t="e">
        <f>IF(Form!#REF!="","",Form!#REF!)</f>
        <v>#REF!</v>
      </c>
      <c r="C399" s="26" t="e">
        <f>IF(Form!#REF!="","",Form!#REF!)</f>
        <v>#REF!</v>
      </c>
      <c r="D399" s="27" t="e">
        <f>VLOOKUP(B399,Table5[],4,FALSE)</f>
        <v>#REF!</v>
      </c>
      <c r="E399" s="26" t="e">
        <f t="shared" si="183"/>
        <v>#REF!</v>
      </c>
      <c r="F399" s="27" t="e">
        <f>VLOOKUP(B399,Table5[],5,FALSE)</f>
        <v>#REF!</v>
      </c>
      <c r="G399" s="27" t="e">
        <f>IF(C399="",NA(),D399+Form!$B$9*F399/1.128)</f>
        <v>#REF!</v>
      </c>
      <c r="H399" s="27" t="e">
        <f>IF(C399="",NA(),D399-Form!$B$9*F399/1.128)</f>
        <v>#REF!</v>
      </c>
      <c r="I399" s="27" t="e">
        <f t="shared" si="184"/>
        <v>#REF!</v>
      </c>
      <c r="J399" s="26" t="e">
        <f t="shared" si="185"/>
        <v>#REF!</v>
      </c>
      <c r="K399" s="26" t="e">
        <f t="shared" si="186"/>
        <v>#REF!</v>
      </c>
      <c r="L399" s="28" t="e">
        <f>IF(Form!#REF!="","",Form!#REF!)</f>
        <v>#REF!</v>
      </c>
      <c r="M399" s="27" t="e">
        <f>VLOOKUP(B399,Table5[],9,FALSE)</f>
        <v>#REF!</v>
      </c>
      <c r="N399" s="26" t="e">
        <f t="shared" si="187"/>
        <v>#REF!</v>
      </c>
      <c r="O399" s="27" t="e">
        <f>VLOOKUP(B399,Table5[],10,FALSE)</f>
        <v>#REF!</v>
      </c>
      <c r="P399" s="27" t="e">
        <f>IF(L399="",NA(),M399+Form!$B$9*O399/1.128)</f>
        <v>#REF!</v>
      </c>
      <c r="Q399" s="27" t="e">
        <f>IF(L399="",NA(),M399-Form!$B$9*O399/1.128)</f>
        <v>#REF!</v>
      </c>
      <c r="R399" s="27" t="e">
        <f t="shared" si="188"/>
        <v>#REF!</v>
      </c>
      <c r="S399" s="26" t="e">
        <f t="shared" si="189"/>
        <v>#REF!</v>
      </c>
      <c r="T399" s="26" t="e">
        <f t="shared" si="190"/>
        <v>#REF!</v>
      </c>
      <c r="U399" s="28" t="e">
        <f>IF(Form!#REF!="","",Form!#REF!)</f>
        <v>#REF!</v>
      </c>
      <c r="V399" s="27" t="e">
        <f>VLOOKUP(B399,Table5[],14,FALSE)</f>
        <v>#REF!</v>
      </c>
      <c r="W399" s="26" t="e">
        <f t="shared" si="191"/>
        <v>#REF!</v>
      </c>
      <c r="X399" s="27" t="e">
        <f>VLOOKUP(B399,Table5[],15,FALSE)</f>
        <v>#REF!</v>
      </c>
      <c r="Y399" s="27" t="e">
        <f>IF(U399="",NA(),V399+Form!$B$9*X399/1.128)</f>
        <v>#REF!</v>
      </c>
      <c r="Z399" s="27" t="e">
        <f>IF(U399="",NA(),V399-Form!$B$9*X399/1.128)</f>
        <v>#REF!</v>
      </c>
      <c r="AA399" s="27" t="e">
        <f t="shared" si="192"/>
        <v>#REF!</v>
      </c>
      <c r="AB399" s="26" t="e">
        <f t="shared" si="193"/>
        <v>#REF!</v>
      </c>
      <c r="AC399" s="26" t="e">
        <f t="shared" si="194"/>
        <v>#REF!</v>
      </c>
      <c r="AD399" s="28" t="e">
        <f>IF(Form!#REF!="","",Form!#REF!)</f>
        <v>#REF!</v>
      </c>
      <c r="AE399" s="27" t="e">
        <f>VLOOKUP(B399,Table5[],19,FALSE)</f>
        <v>#REF!</v>
      </c>
      <c r="AF399" s="26" t="e">
        <f t="shared" si="195"/>
        <v>#REF!</v>
      </c>
      <c r="AG399" s="27" t="e">
        <f>VLOOKUP(B399,Table5[],20,FALSE)</f>
        <v>#REF!</v>
      </c>
      <c r="AH399" s="27" t="e">
        <f>IF(AD399="",NA(),AE399+Form!$B$9*AG399/1.128)</f>
        <v>#REF!</v>
      </c>
      <c r="AI399" s="27" t="e">
        <f>IF(AD399="",NA(),AE399-Form!$B$9*AG399/1.128)</f>
        <v>#REF!</v>
      </c>
      <c r="AJ399" s="27" t="e">
        <f t="shared" si="196"/>
        <v>#REF!</v>
      </c>
      <c r="AK399" s="26" t="e">
        <f t="shared" si="197"/>
        <v>#REF!</v>
      </c>
      <c r="AL399" s="26" t="e">
        <f t="shared" si="198"/>
        <v>#REF!</v>
      </c>
      <c r="AM399" s="28" t="e">
        <f>IF(Form!#REF!="","",Form!#REF!)</f>
        <v>#REF!</v>
      </c>
      <c r="AN399" s="27" t="e">
        <f>VLOOKUP(B399,Table5[],24,FALSE)</f>
        <v>#REF!</v>
      </c>
      <c r="AO399" s="26" t="e">
        <f t="shared" si="199"/>
        <v>#REF!</v>
      </c>
      <c r="AP399" s="27" t="e">
        <f>VLOOKUP(B399,Table5[],25,FALSE)</f>
        <v>#REF!</v>
      </c>
      <c r="AQ399" s="27" t="e">
        <f>IF(AM399="",NA(),AN399+Form!$B$9*AP399/1.128)</f>
        <v>#REF!</v>
      </c>
      <c r="AR399" s="27" t="e">
        <f>IF(AM399="",NA(),AN399-Form!$B$9*AP399/1.128)</f>
        <v>#REF!</v>
      </c>
      <c r="AS399" s="27" t="e">
        <f t="shared" si="200"/>
        <v>#REF!</v>
      </c>
      <c r="AT399" s="26" t="e">
        <f t="shared" si="201"/>
        <v>#REF!</v>
      </c>
      <c r="AU399" s="27" t="e">
        <f>VLOOKUP(B399,Table5[],2,FALSE)</f>
        <v>#REF!</v>
      </c>
      <c r="AV399" s="27" t="e">
        <f>VLOOKUP(B399,Table5[],3,FALSE)</f>
        <v>#REF!</v>
      </c>
      <c r="AW399" s="29" t="e">
        <f>IF(Form!#REF!="","",Form!#REF!)</f>
        <v>#REF!</v>
      </c>
    </row>
    <row r="400" spans="1:49">
      <c r="A400" s="26" t="e">
        <f>IF(Form!#REF!="","",Form!#REF!)</f>
        <v>#REF!</v>
      </c>
      <c r="B400" s="26" t="e">
        <f>IF(Form!#REF!="","",Form!#REF!)</f>
        <v>#REF!</v>
      </c>
      <c r="C400" s="26" t="e">
        <f>IF(Form!#REF!="","",Form!#REF!)</f>
        <v>#REF!</v>
      </c>
      <c r="D400" s="27" t="e">
        <f>VLOOKUP(B400,Table5[],4,FALSE)</f>
        <v>#REF!</v>
      </c>
      <c r="E400" s="26" t="e">
        <f t="shared" si="183"/>
        <v>#REF!</v>
      </c>
      <c r="F400" s="27" t="e">
        <f>VLOOKUP(B400,Table5[],5,FALSE)</f>
        <v>#REF!</v>
      </c>
      <c r="G400" s="27" t="e">
        <f>IF(C400="",NA(),D400+Form!$B$9*F400/1.128)</f>
        <v>#REF!</v>
      </c>
      <c r="H400" s="27" t="e">
        <f>IF(C400="",NA(),D400-Form!$B$9*F400/1.128)</f>
        <v>#REF!</v>
      </c>
      <c r="I400" s="27" t="e">
        <f t="shared" si="184"/>
        <v>#REF!</v>
      </c>
      <c r="J400" s="26" t="e">
        <f t="shared" si="185"/>
        <v>#REF!</v>
      </c>
      <c r="K400" s="26" t="e">
        <f t="shared" si="186"/>
        <v>#REF!</v>
      </c>
      <c r="L400" s="28" t="e">
        <f>IF(Form!#REF!="","",Form!#REF!)</f>
        <v>#REF!</v>
      </c>
      <c r="M400" s="27" t="e">
        <f>VLOOKUP(B400,Table5[],9,FALSE)</f>
        <v>#REF!</v>
      </c>
      <c r="N400" s="26" t="e">
        <f t="shared" si="187"/>
        <v>#REF!</v>
      </c>
      <c r="O400" s="27" t="e">
        <f>VLOOKUP(B400,Table5[],10,FALSE)</f>
        <v>#REF!</v>
      </c>
      <c r="P400" s="27" t="e">
        <f>IF(L400="",NA(),M400+Form!$B$9*O400/1.128)</f>
        <v>#REF!</v>
      </c>
      <c r="Q400" s="27" t="e">
        <f>IF(L400="",NA(),M400-Form!$B$9*O400/1.128)</f>
        <v>#REF!</v>
      </c>
      <c r="R400" s="27" t="e">
        <f t="shared" si="188"/>
        <v>#REF!</v>
      </c>
      <c r="S400" s="26" t="e">
        <f t="shared" si="189"/>
        <v>#REF!</v>
      </c>
      <c r="T400" s="26" t="e">
        <f t="shared" si="190"/>
        <v>#REF!</v>
      </c>
      <c r="U400" s="28" t="e">
        <f>IF(Form!#REF!="","",Form!#REF!)</f>
        <v>#REF!</v>
      </c>
      <c r="V400" s="27" t="e">
        <f>VLOOKUP(B400,Table5[],14,FALSE)</f>
        <v>#REF!</v>
      </c>
      <c r="W400" s="26" t="e">
        <f t="shared" si="191"/>
        <v>#REF!</v>
      </c>
      <c r="X400" s="27" t="e">
        <f>VLOOKUP(B400,Table5[],15,FALSE)</f>
        <v>#REF!</v>
      </c>
      <c r="Y400" s="27" t="e">
        <f>IF(U400="",NA(),V400+Form!$B$9*X400/1.128)</f>
        <v>#REF!</v>
      </c>
      <c r="Z400" s="27" t="e">
        <f>IF(U400="",NA(),V400-Form!$B$9*X400/1.128)</f>
        <v>#REF!</v>
      </c>
      <c r="AA400" s="27" t="e">
        <f t="shared" si="192"/>
        <v>#REF!</v>
      </c>
      <c r="AB400" s="26" t="e">
        <f t="shared" si="193"/>
        <v>#REF!</v>
      </c>
      <c r="AC400" s="26" t="e">
        <f t="shared" si="194"/>
        <v>#REF!</v>
      </c>
      <c r="AD400" s="28" t="e">
        <f>IF(Form!#REF!="","",Form!#REF!)</f>
        <v>#REF!</v>
      </c>
      <c r="AE400" s="27" t="e">
        <f>VLOOKUP(B400,Table5[],19,FALSE)</f>
        <v>#REF!</v>
      </c>
      <c r="AF400" s="26" t="e">
        <f t="shared" si="195"/>
        <v>#REF!</v>
      </c>
      <c r="AG400" s="27" t="e">
        <f>VLOOKUP(B400,Table5[],20,FALSE)</f>
        <v>#REF!</v>
      </c>
      <c r="AH400" s="27" t="e">
        <f>IF(AD400="",NA(),AE400+Form!$B$9*AG400/1.128)</f>
        <v>#REF!</v>
      </c>
      <c r="AI400" s="27" t="e">
        <f>IF(AD400="",NA(),AE400-Form!$B$9*AG400/1.128)</f>
        <v>#REF!</v>
      </c>
      <c r="AJ400" s="27" t="e">
        <f t="shared" si="196"/>
        <v>#REF!</v>
      </c>
      <c r="AK400" s="26" t="e">
        <f t="shared" si="197"/>
        <v>#REF!</v>
      </c>
      <c r="AL400" s="26" t="e">
        <f t="shared" si="198"/>
        <v>#REF!</v>
      </c>
      <c r="AM400" s="28" t="e">
        <f>IF(Form!#REF!="","",Form!#REF!)</f>
        <v>#REF!</v>
      </c>
      <c r="AN400" s="27" t="e">
        <f>VLOOKUP(B400,Table5[],24,FALSE)</f>
        <v>#REF!</v>
      </c>
      <c r="AO400" s="26" t="e">
        <f t="shared" si="199"/>
        <v>#REF!</v>
      </c>
      <c r="AP400" s="27" t="e">
        <f>VLOOKUP(B400,Table5[],25,FALSE)</f>
        <v>#REF!</v>
      </c>
      <c r="AQ400" s="27" t="e">
        <f>IF(AM400="",NA(),AN400+Form!$B$9*AP400/1.128)</f>
        <v>#REF!</v>
      </c>
      <c r="AR400" s="27" t="e">
        <f>IF(AM400="",NA(),AN400-Form!$B$9*AP400/1.128)</f>
        <v>#REF!</v>
      </c>
      <c r="AS400" s="27" t="e">
        <f t="shared" si="200"/>
        <v>#REF!</v>
      </c>
      <c r="AT400" s="26" t="e">
        <f t="shared" si="201"/>
        <v>#REF!</v>
      </c>
      <c r="AU400" s="27" t="e">
        <f>VLOOKUP(B400,Table5[],2,FALSE)</f>
        <v>#REF!</v>
      </c>
      <c r="AV400" s="27" t="e">
        <f>VLOOKUP(B400,Table5[],3,FALSE)</f>
        <v>#REF!</v>
      </c>
      <c r="AW400" s="29" t="e">
        <f>IF(Form!#REF!="","",Form!#REF!)</f>
        <v>#REF!</v>
      </c>
    </row>
    <row r="401" spans="1:49">
      <c r="A401" s="26" t="e">
        <f>IF(Form!#REF!="","",Form!#REF!)</f>
        <v>#REF!</v>
      </c>
      <c r="B401" s="26" t="e">
        <f>IF(Form!#REF!="","",Form!#REF!)</f>
        <v>#REF!</v>
      </c>
      <c r="C401" s="26" t="e">
        <f>IF(Form!#REF!="","",Form!#REF!)</f>
        <v>#REF!</v>
      </c>
      <c r="D401" s="27" t="e">
        <f>VLOOKUP(B401,Table5[],4,FALSE)</f>
        <v>#REF!</v>
      </c>
      <c r="E401" s="26" t="e">
        <f t="shared" si="183"/>
        <v>#REF!</v>
      </c>
      <c r="F401" s="27" t="e">
        <f>VLOOKUP(B401,Table5[],5,FALSE)</f>
        <v>#REF!</v>
      </c>
      <c r="G401" s="27" t="e">
        <f>IF(C401="",NA(),D401+Form!$B$9*F401/1.128)</f>
        <v>#REF!</v>
      </c>
      <c r="H401" s="27" t="e">
        <f>IF(C401="",NA(),D401-Form!$B$9*F401/1.128)</f>
        <v>#REF!</v>
      </c>
      <c r="I401" s="27" t="e">
        <f t="shared" si="184"/>
        <v>#REF!</v>
      </c>
      <c r="J401" s="26" t="e">
        <f t="shared" si="185"/>
        <v>#REF!</v>
      </c>
      <c r="K401" s="26" t="e">
        <f t="shared" si="186"/>
        <v>#REF!</v>
      </c>
      <c r="L401" s="28" t="e">
        <f>IF(Form!#REF!="","",Form!#REF!)</f>
        <v>#REF!</v>
      </c>
      <c r="M401" s="27" t="e">
        <f>VLOOKUP(B401,Table5[],9,FALSE)</f>
        <v>#REF!</v>
      </c>
      <c r="N401" s="26" t="e">
        <f t="shared" si="187"/>
        <v>#REF!</v>
      </c>
      <c r="O401" s="27" t="e">
        <f>VLOOKUP(B401,Table5[],10,FALSE)</f>
        <v>#REF!</v>
      </c>
      <c r="P401" s="27" t="e">
        <f>IF(L401="",NA(),M401+Form!$B$9*O401/1.128)</f>
        <v>#REF!</v>
      </c>
      <c r="Q401" s="27" t="e">
        <f>IF(L401="",NA(),M401-Form!$B$9*O401/1.128)</f>
        <v>#REF!</v>
      </c>
      <c r="R401" s="27" t="e">
        <f t="shared" si="188"/>
        <v>#REF!</v>
      </c>
      <c r="S401" s="26" t="e">
        <f t="shared" si="189"/>
        <v>#REF!</v>
      </c>
      <c r="T401" s="26" t="e">
        <f t="shared" si="190"/>
        <v>#REF!</v>
      </c>
      <c r="U401" s="28" t="e">
        <f>IF(Form!#REF!="","",Form!#REF!)</f>
        <v>#REF!</v>
      </c>
      <c r="V401" s="27" t="e">
        <f>VLOOKUP(B401,Table5[],14,FALSE)</f>
        <v>#REF!</v>
      </c>
      <c r="W401" s="26" t="e">
        <f t="shared" si="191"/>
        <v>#REF!</v>
      </c>
      <c r="X401" s="27" t="e">
        <f>VLOOKUP(B401,Table5[],15,FALSE)</f>
        <v>#REF!</v>
      </c>
      <c r="Y401" s="27" t="e">
        <f>IF(U401="",NA(),V401+Form!$B$9*X401/1.128)</f>
        <v>#REF!</v>
      </c>
      <c r="Z401" s="27" t="e">
        <f>IF(U401="",NA(),V401-Form!$B$9*X401/1.128)</f>
        <v>#REF!</v>
      </c>
      <c r="AA401" s="27" t="e">
        <f t="shared" si="192"/>
        <v>#REF!</v>
      </c>
      <c r="AB401" s="26" t="e">
        <f t="shared" si="193"/>
        <v>#REF!</v>
      </c>
      <c r="AC401" s="26" t="e">
        <f t="shared" si="194"/>
        <v>#REF!</v>
      </c>
      <c r="AD401" s="28" t="e">
        <f>IF(Form!#REF!="","",Form!#REF!)</f>
        <v>#REF!</v>
      </c>
      <c r="AE401" s="27" t="e">
        <f>VLOOKUP(B401,Table5[],19,FALSE)</f>
        <v>#REF!</v>
      </c>
      <c r="AF401" s="26" t="e">
        <f t="shared" si="195"/>
        <v>#REF!</v>
      </c>
      <c r="AG401" s="27" t="e">
        <f>VLOOKUP(B401,Table5[],20,FALSE)</f>
        <v>#REF!</v>
      </c>
      <c r="AH401" s="27" t="e">
        <f>IF(AD401="",NA(),AE401+Form!$B$9*AG401/1.128)</f>
        <v>#REF!</v>
      </c>
      <c r="AI401" s="27" t="e">
        <f>IF(AD401="",NA(),AE401-Form!$B$9*AG401/1.128)</f>
        <v>#REF!</v>
      </c>
      <c r="AJ401" s="27" t="e">
        <f t="shared" si="196"/>
        <v>#REF!</v>
      </c>
      <c r="AK401" s="26" t="e">
        <f t="shared" si="197"/>
        <v>#REF!</v>
      </c>
      <c r="AL401" s="26" t="e">
        <f t="shared" si="198"/>
        <v>#REF!</v>
      </c>
      <c r="AM401" s="28" t="e">
        <f>IF(Form!#REF!="","",Form!#REF!)</f>
        <v>#REF!</v>
      </c>
      <c r="AN401" s="27" t="e">
        <f>VLOOKUP(B401,Table5[],24,FALSE)</f>
        <v>#REF!</v>
      </c>
      <c r="AO401" s="26" t="e">
        <f t="shared" si="199"/>
        <v>#REF!</v>
      </c>
      <c r="AP401" s="27" t="e">
        <f>VLOOKUP(B401,Table5[],25,FALSE)</f>
        <v>#REF!</v>
      </c>
      <c r="AQ401" s="27" t="e">
        <f>IF(AM401="",NA(),AN401+Form!$B$9*AP401/1.128)</f>
        <v>#REF!</v>
      </c>
      <c r="AR401" s="27" t="e">
        <f>IF(AM401="",NA(),AN401-Form!$B$9*AP401/1.128)</f>
        <v>#REF!</v>
      </c>
      <c r="AS401" s="27" t="e">
        <f t="shared" si="200"/>
        <v>#REF!</v>
      </c>
      <c r="AT401" s="26" t="e">
        <f t="shared" si="201"/>
        <v>#REF!</v>
      </c>
      <c r="AU401" s="27" t="e">
        <f>VLOOKUP(B401,Table5[],2,FALSE)</f>
        <v>#REF!</v>
      </c>
      <c r="AV401" s="27" t="e">
        <f>VLOOKUP(B401,Table5[],3,FALSE)</f>
        <v>#REF!</v>
      </c>
      <c r="AW401" s="29" t="e">
        <f>IF(Form!#REF!="","",Form!#REF!)</f>
        <v>#REF!</v>
      </c>
    </row>
    <row r="402" spans="1:49">
      <c r="A402" s="26" t="e">
        <f>IF(Form!#REF!="","",Form!#REF!)</f>
        <v>#REF!</v>
      </c>
      <c r="B402" s="26" t="e">
        <f>IF(Form!#REF!="","",Form!#REF!)</f>
        <v>#REF!</v>
      </c>
      <c r="C402" s="26" t="e">
        <f>IF(Form!#REF!="","",Form!#REF!)</f>
        <v>#REF!</v>
      </c>
      <c r="D402" s="27" t="e">
        <f>VLOOKUP(B402,Table5[],4,FALSE)</f>
        <v>#REF!</v>
      </c>
      <c r="E402" s="26" t="e">
        <f t="shared" si="183"/>
        <v>#REF!</v>
      </c>
      <c r="F402" s="27" t="e">
        <f>VLOOKUP(B402,Table5[],5,FALSE)</f>
        <v>#REF!</v>
      </c>
      <c r="G402" s="27" t="e">
        <f>IF(C402="",NA(),D402+Form!$B$9*F402/1.128)</f>
        <v>#REF!</v>
      </c>
      <c r="H402" s="27" t="e">
        <f>IF(C402="",NA(),D402-Form!$B$9*F402/1.128)</f>
        <v>#REF!</v>
      </c>
      <c r="I402" s="27" t="e">
        <f t="shared" si="184"/>
        <v>#REF!</v>
      </c>
      <c r="J402" s="26" t="e">
        <f t="shared" si="185"/>
        <v>#REF!</v>
      </c>
      <c r="K402" s="26" t="e">
        <f t="shared" si="186"/>
        <v>#REF!</v>
      </c>
      <c r="L402" s="28" t="e">
        <f>IF(Form!#REF!="","",Form!#REF!)</f>
        <v>#REF!</v>
      </c>
      <c r="M402" s="27" t="e">
        <f>VLOOKUP(B402,Table5[],9,FALSE)</f>
        <v>#REF!</v>
      </c>
      <c r="N402" s="26" t="e">
        <f t="shared" si="187"/>
        <v>#REF!</v>
      </c>
      <c r="O402" s="27" t="e">
        <f>VLOOKUP(B402,Table5[],10,FALSE)</f>
        <v>#REF!</v>
      </c>
      <c r="P402" s="27" t="e">
        <f>IF(L402="",NA(),M402+Form!$B$9*O402/1.128)</f>
        <v>#REF!</v>
      </c>
      <c r="Q402" s="27" t="e">
        <f>IF(L402="",NA(),M402-Form!$B$9*O402/1.128)</f>
        <v>#REF!</v>
      </c>
      <c r="R402" s="27" t="e">
        <f t="shared" si="188"/>
        <v>#REF!</v>
      </c>
      <c r="S402" s="26" t="e">
        <f t="shared" si="189"/>
        <v>#REF!</v>
      </c>
      <c r="T402" s="26" t="e">
        <f t="shared" si="190"/>
        <v>#REF!</v>
      </c>
      <c r="U402" s="28" t="e">
        <f>IF(Form!#REF!="","",Form!#REF!)</f>
        <v>#REF!</v>
      </c>
      <c r="V402" s="27" t="e">
        <f>VLOOKUP(B402,Table5[],14,FALSE)</f>
        <v>#REF!</v>
      </c>
      <c r="W402" s="26" t="e">
        <f t="shared" si="191"/>
        <v>#REF!</v>
      </c>
      <c r="X402" s="27" t="e">
        <f>VLOOKUP(B402,Table5[],15,FALSE)</f>
        <v>#REF!</v>
      </c>
      <c r="Y402" s="27" t="e">
        <f>IF(U402="",NA(),V402+Form!$B$9*X402/1.128)</f>
        <v>#REF!</v>
      </c>
      <c r="Z402" s="27" t="e">
        <f>IF(U402="",NA(),V402-Form!$B$9*X402/1.128)</f>
        <v>#REF!</v>
      </c>
      <c r="AA402" s="27" t="e">
        <f t="shared" si="192"/>
        <v>#REF!</v>
      </c>
      <c r="AB402" s="26" t="e">
        <f t="shared" si="193"/>
        <v>#REF!</v>
      </c>
      <c r="AC402" s="26" t="e">
        <f t="shared" si="194"/>
        <v>#REF!</v>
      </c>
      <c r="AD402" s="28" t="e">
        <f>IF(Form!#REF!="","",Form!#REF!)</f>
        <v>#REF!</v>
      </c>
      <c r="AE402" s="27" t="e">
        <f>VLOOKUP(B402,Table5[],19,FALSE)</f>
        <v>#REF!</v>
      </c>
      <c r="AF402" s="26" t="e">
        <f t="shared" si="195"/>
        <v>#REF!</v>
      </c>
      <c r="AG402" s="27" t="e">
        <f>VLOOKUP(B402,Table5[],20,FALSE)</f>
        <v>#REF!</v>
      </c>
      <c r="AH402" s="27" t="e">
        <f>IF(AD402="",NA(),AE402+Form!$B$9*AG402/1.128)</f>
        <v>#REF!</v>
      </c>
      <c r="AI402" s="27" t="e">
        <f>IF(AD402="",NA(),AE402-Form!$B$9*AG402/1.128)</f>
        <v>#REF!</v>
      </c>
      <c r="AJ402" s="27" t="e">
        <f t="shared" si="196"/>
        <v>#REF!</v>
      </c>
      <c r="AK402" s="26" t="e">
        <f t="shared" si="197"/>
        <v>#REF!</v>
      </c>
      <c r="AL402" s="26" t="e">
        <f t="shared" si="198"/>
        <v>#REF!</v>
      </c>
      <c r="AM402" s="28" t="e">
        <f>IF(Form!#REF!="","",Form!#REF!)</f>
        <v>#REF!</v>
      </c>
      <c r="AN402" s="27" t="e">
        <f>VLOOKUP(B402,Table5[],24,FALSE)</f>
        <v>#REF!</v>
      </c>
      <c r="AO402" s="26" t="e">
        <f t="shared" si="199"/>
        <v>#REF!</v>
      </c>
      <c r="AP402" s="27" t="e">
        <f>VLOOKUP(B402,Table5[],25,FALSE)</f>
        <v>#REF!</v>
      </c>
      <c r="AQ402" s="27" t="e">
        <f>IF(AM402="",NA(),AN402+Form!$B$9*AP402/1.128)</f>
        <v>#REF!</v>
      </c>
      <c r="AR402" s="27" t="e">
        <f>IF(AM402="",NA(),AN402-Form!$B$9*AP402/1.128)</f>
        <v>#REF!</v>
      </c>
      <c r="AS402" s="27" t="e">
        <f t="shared" si="200"/>
        <v>#REF!</v>
      </c>
      <c r="AT402" s="26" t="e">
        <f t="shared" si="201"/>
        <v>#REF!</v>
      </c>
      <c r="AU402" s="27" t="e">
        <f>VLOOKUP(B402,Table5[],2,FALSE)</f>
        <v>#REF!</v>
      </c>
      <c r="AV402" s="27" t="e">
        <f>VLOOKUP(B402,Table5[],3,FALSE)</f>
        <v>#REF!</v>
      </c>
      <c r="AW402" s="29" t="e">
        <f>IF(Form!#REF!="","",Form!#REF!)</f>
        <v>#REF!</v>
      </c>
    </row>
    <row r="403" spans="1:49">
      <c r="A403" s="26" t="e">
        <f>IF(Form!#REF!="","",Form!#REF!)</f>
        <v>#REF!</v>
      </c>
      <c r="B403" s="26" t="e">
        <f>IF(Form!#REF!="","",Form!#REF!)</f>
        <v>#REF!</v>
      </c>
      <c r="C403" s="26" t="e">
        <f>IF(Form!#REF!="","",Form!#REF!)</f>
        <v>#REF!</v>
      </c>
      <c r="D403" s="27" t="e">
        <f>VLOOKUP(B403,Table5[],4,FALSE)</f>
        <v>#REF!</v>
      </c>
      <c r="E403" s="26" t="e">
        <f t="shared" si="183"/>
        <v>#REF!</v>
      </c>
      <c r="F403" s="27" t="e">
        <f>VLOOKUP(B403,Table5[],5,FALSE)</f>
        <v>#REF!</v>
      </c>
      <c r="G403" s="27" t="e">
        <f>IF(C403="",NA(),D403+Form!$B$9*F403/1.128)</f>
        <v>#REF!</v>
      </c>
      <c r="H403" s="27" t="e">
        <f>IF(C403="",NA(),D403-Form!$B$9*F403/1.128)</f>
        <v>#REF!</v>
      </c>
      <c r="I403" s="27" t="e">
        <f t="shared" si="184"/>
        <v>#REF!</v>
      </c>
      <c r="J403" s="26" t="e">
        <f t="shared" si="185"/>
        <v>#REF!</v>
      </c>
      <c r="K403" s="26" t="e">
        <f t="shared" si="186"/>
        <v>#REF!</v>
      </c>
      <c r="L403" s="28" t="e">
        <f>IF(Form!#REF!="","",Form!#REF!)</f>
        <v>#REF!</v>
      </c>
      <c r="M403" s="27" t="e">
        <f>VLOOKUP(B403,Table5[],9,FALSE)</f>
        <v>#REF!</v>
      </c>
      <c r="N403" s="26" t="e">
        <f t="shared" si="187"/>
        <v>#REF!</v>
      </c>
      <c r="O403" s="27" t="e">
        <f>VLOOKUP(B403,Table5[],10,FALSE)</f>
        <v>#REF!</v>
      </c>
      <c r="P403" s="27" t="e">
        <f>IF(L403="",NA(),M403+Form!$B$9*O403/1.128)</f>
        <v>#REF!</v>
      </c>
      <c r="Q403" s="27" t="e">
        <f>IF(L403="",NA(),M403-Form!$B$9*O403/1.128)</f>
        <v>#REF!</v>
      </c>
      <c r="R403" s="27" t="e">
        <f t="shared" si="188"/>
        <v>#REF!</v>
      </c>
      <c r="S403" s="26" t="e">
        <f t="shared" si="189"/>
        <v>#REF!</v>
      </c>
      <c r="T403" s="26" t="e">
        <f t="shared" si="190"/>
        <v>#REF!</v>
      </c>
      <c r="U403" s="28" t="e">
        <f>IF(Form!#REF!="","",Form!#REF!)</f>
        <v>#REF!</v>
      </c>
      <c r="V403" s="27" t="e">
        <f>VLOOKUP(B403,Table5[],14,FALSE)</f>
        <v>#REF!</v>
      </c>
      <c r="W403" s="26" t="e">
        <f t="shared" si="191"/>
        <v>#REF!</v>
      </c>
      <c r="X403" s="27" t="e">
        <f>VLOOKUP(B403,Table5[],15,FALSE)</f>
        <v>#REF!</v>
      </c>
      <c r="Y403" s="27" t="e">
        <f>IF(U403="",NA(),V403+Form!$B$9*X403/1.128)</f>
        <v>#REF!</v>
      </c>
      <c r="Z403" s="27" t="e">
        <f>IF(U403="",NA(),V403-Form!$B$9*X403/1.128)</f>
        <v>#REF!</v>
      </c>
      <c r="AA403" s="27" t="e">
        <f t="shared" si="192"/>
        <v>#REF!</v>
      </c>
      <c r="AB403" s="26" t="e">
        <f t="shared" si="193"/>
        <v>#REF!</v>
      </c>
      <c r="AC403" s="26" t="e">
        <f t="shared" si="194"/>
        <v>#REF!</v>
      </c>
      <c r="AD403" s="28" t="e">
        <f>IF(Form!#REF!="","",Form!#REF!)</f>
        <v>#REF!</v>
      </c>
      <c r="AE403" s="27" t="e">
        <f>VLOOKUP(B403,Table5[],19,FALSE)</f>
        <v>#REF!</v>
      </c>
      <c r="AF403" s="26" t="e">
        <f t="shared" si="195"/>
        <v>#REF!</v>
      </c>
      <c r="AG403" s="27" t="e">
        <f>VLOOKUP(B403,Table5[],20,FALSE)</f>
        <v>#REF!</v>
      </c>
      <c r="AH403" s="27" t="e">
        <f>IF(AD403="",NA(),AE403+Form!$B$9*AG403/1.128)</f>
        <v>#REF!</v>
      </c>
      <c r="AI403" s="27" t="e">
        <f>IF(AD403="",NA(),AE403-Form!$B$9*AG403/1.128)</f>
        <v>#REF!</v>
      </c>
      <c r="AJ403" s="27" t="e">
        <f t="shared" si="196"/>
        <v>#REF!</v>
      </c>
      <c r="AK403" s="26" t="e">
        <f t="shared" si="197"/>
        <v>#REF!</v>
      </c>
      <c r="AL403" s="26" t="e">
        <f t="shared" si="198"/>
        <v>#REF!</v>
      </c>
      <c r="AM403" s="28" t="e">
        <f>IF(Form!#REF!="","",Form!#REF!)</f>
        <v>#REF!</v>
      </c>
      <c r="AN403" s="27" t="e">
        <f>VLOOKUP(B403,Table5[],24,FALSE)</f>
        <v>#REF!</v>
      </c>
      <c r="AO403" s="26" t="e">
        <f t="shared" si="199"/>
        <v>#REF!</v>
      </c>
      <c r="AP403" s="27" t="e">
        <f>VLOOKUP(B403,Table5[],25,FALSE)</f>
        <v>#REF!</v>
      </c>
      <c r="AQ403" s="27" t="e">
        <f>IF(AM403="",NA(),AN403+Form!$B$9*AP403/1.128)</f>
        <v>#REF!</v>
      </c>
      <c r="AR403" s="27" t="e">
        <f>IF(AM403="",NA(),AN403-Form!$B$9*AP403/1.128)</f>
        <v>#REF!</v>
      </c>
      <c r="AS403" s="27" t="e">
        <f t="shared" si="200"/>
        <v>#REF!</v>
      </c>
      <c r="AT403" s="26" t="e">
        <f t="shared" si="201"/>
        <v>#REF!</v>
      </c>
      <c r="AU403" s="27" t="e">
        <f>VLOOKUP(B403,Table5[],2,FALSE)</f>
        <v>#REF!</v>
      </c>
      <c r="AV403" s="27" t="e">
        <f>VLOOKUP(B403,Table5[],3,FALSE)</f>
        <v>#REF!</v>
      </c>
      <c r="AW403" s="29" t="e">
        <f>IF(Form!#REF!="","",Form!#REF!)</f>
        <v>#REF!</v>
      </c>
    </row>
    <row r="404" spans="1:49">
      <c r="A404" s="26" t="e">
        <f>IF(Form!#REF!="","",Form!#REF!)</f>
        <v>#REF!</v>
      </c>
      <c r="B404" s="26" t="e">
        <f>IF(Form!#REF!="","",Form!#REF!)</f>
        <v>#REF!</v>
      </c>
      <c r="C404" s="26" t="e">
        <f>IF(Form!#REF!="","",Form!#REF!)</f>
        <v>#REF!</v>
      </c>
      <c r="D404" s="27" t="e">
        <f>VLOOKUP(B404,Table5[],4,FALSE)</f>
        <v>#REF!</v>
      </c>
      <c r="E404" s="26" t="e">
        <f t="shared" si="183"/>
        <v>#REF!</v>
      </c>
      <c r="F404" s="27" t="e">
        <f>VLOOKUP(B404,Table5[],5,FALSE)</f>
        <v>#REF!</v>
      </c>
      <c r="G404" s="27" t="e">
        <f>IF(C404="",NA(),D404+Form!$B$9*F404/1.128)</f>
        <v>#REF!</v>
      </c>
      <c r="H404" s="27" t="e">
        <f>IF(C404="",NA(),D404-Form!$B$9*F404/1.128)</f>
        <v>#REF!</v>
      </c>
      <c r="I404" s="27" t="e">
        <f t="shared" si="184"/>
        <v>#REF!</v>
      </c>
      <c r="J404" s="26" t="e">
        <f t="shared" si="185"/>
        <v>#REF!</v>
      </c>
      <c r="K404" s="26" t="e">
        <f t="shared" si="186"/>
        <v>#REF!</v>
      </c>
      <c r="L404" s="28" t="e">
        <f>IF(Form!#REF!="","",Form!#REF!)</f>
        <v>#REF!</v>
      </c>
      <c r="M404" s="27" t="e">
        <f>VLOOKUP(B404,Table5[],9,FALSE)</f>
        <v>#REF!</v>
      </c>
      <c r="N404" s="26" t="e">
        <f t="shared" si="187"/>
        <v>#REF!</v>
      </c>
      <c r="O404" s="27" t="e">
        <f>VLOOKUP(B404,Table5[],10,FALSE)</f>
        <v>#REF!</v>
      </c>
      <c r="P404" s="27" t="e">
        <f>IF(L404="",NA(),M404+Form!$B$9*O404/1.128)</f>
        <v>#REF!</v>
      </c>
      <c r="Q404" s="27" t="e">
        <f>IF(L404="",NA(),M404-Form!$B$9*O404/1.128)</f>
        <v>#REF!</v>
      </c>
      <c r="R404" s="27" t="e">
        <f t="shared" si="188"/>
        <v>#REF!</v>
      </c>
      <c r="S404" s="26" t="e">
        <f t="shared" si="189"/>
        <v>#REF!</v>
      </c>
      <c r="T404" s="26" t="e">
        <f t="shared" si="190"/>
        <v>#REF!</v>
      </c>
      <c r="U404" s="28" t="e">
        <f>IF(Form!#REF!="","",Form!#REF!)</f>
        <v>#REF!</v>
      </c>
      <c r="V404" s="27" t="e">
        <f>VLOOKUP(B404,Table5[],14,FALSE)</f>
        <v>#REF!</v>
      </c>
      <c r="W404" s="26" t="e">
        <f t="shared" si="191"/>
        <v>#REF!</v>
      </c>
      <c r="X404" s="27" t="e">
        <f>VLOOKUP(B404,Table5[],15,FALSE)</f>
        <v>#REF!</v>
      </c>
      <c r="Y404" s="27" t="e">
        <f>IF(U404="",NA(),V404+Form!$B$9*X404/1.128)</f>
        <v>#REF!</v>
      </c>
      <c r="Z404" s="27" t="e">
        <f>IF(U404="",NA(),V404-Form!$B$9*X404/1.128)</f>
        <v>#REF!</v>
      </c>
      <c r="AA404" s="27" t="e">
        <f t="shared" si="192"/>
        <v>#REF!</v>
      </c>
      <c r="AB404" s="26" t="e">
        <f t="shared" si="193"/>
        <v>#REF!</v>
      </c>
      <c r="AC404" s="26" t="e">
        <f t="shared" si="194"/>
        <v>#REF!</v>
      </c>
      <c r="AD404" s="28" t="e">
        <f>IF(Form!#REF!="","",Form!#REF!)</f>
        <v>#REF!</v>
      </c>
      <c r="AE404" s="27" t="e">
        <f>VLOOKUP(B404,Table5[],19,FALSE)</f>
        <v>#REF!</v>
      </c>
      <c r="AF404" s="26" t="e">
        <f t="shared" si="195"/>
        <v>#REF!</v>
      </c>
      <c r="AG404" s="27" t="e">
        <f>VLOOKUP(B404,Table5[],20,FALSE)</f>
        <v>#REF!</v>
      </c>
      <c r="AH404" s="27" t="e">
        <f>IF(AD404="",NA(),AE404+Form!$B$9*AG404/1.128)</f>
        <v>#REF!</v>
      </c>
      <c r="AI404" s="27" t="e">
        <f>IF(AD404="",NA(),AE404-Form!$B$9*AG404/1.128)</f>
        <v>#REF!</v>
      </c>
      <c r="AJ404" s="27" t="e">
        <f t="shared" si="196"/>
        <v>#REF!</v>
      </c>
      <c r="AK404" s="26" t="e">
        <f t="shared" si="197"/>
        <v>#REF!</v>
      </c>
      <c r="AL404" s="26" t="e">
        <f t="shared" si="198"/>
        <v>#REF!</v>
      </c>
      <c r="AM404" s="28" t="e">
        <f>IF(Form!#REF!="","",Form!#REF!)</f>
        <v>#REF!</v>
      </c>
      <c r="AN404" s="27" t="e">
        <f>VLOOKUP(B404,Table5[],24,FALSE)</f>
        <v>#REF!</v>
      </c>
      <c r="AO404" s="26" t="e">
        <f t="shared" si="199"/>
        <v>#REF!</v>
      </c>
      <c r="AP404" s="27" t="e">
        <f>VLOOKUP(B404,Table5[],25,FALSE)</f>
        <v>#REF!</v>
      </c>
      <c r="AQ404" s="27" t="e">
        <f>IF(AM404="",NA(),AN404+Form!$B$9*AP404/1.128)</f>
        <v>#REF!</v>
      </c>
      <c r="AR404" s="27" t="e">
        <f>IF(AM404="",NA(),AN404-Form!$B$9*AP404/1.128)</f>
        <v>#REF!</v>
      </c>
      <c r="AS404" s="27" t="e">
        <f t="shared" si="200"/>
        <v>#REF!</v>
      </c>
      <c r="AT404" s="26" t="e">
        <f t="shared" si="201"/>
        <v>#REF!</v>
      </c>
      <c r="AU404" s="27" t="e">
        <f>VLOOKUP(B404,Table5[],2,FALSE)</f>
        <v>#REF!</v>
      </c>
      <c r="AV404" s="27" t="e">
        <f>VLOOKUP(B404,Table5[],3,FALSE)</f>
        <v>#REF!</v>
      </c>
      <c r="AW404" s="29" t="e">
        <f>IF(Form!#REF!="","",Form!#REF!)</f>
        <v>#REF!</v>
      </c>
    </row>
    <row r="405" spans="1:49">
      <c r="A405" s="26" t="e">
        <f>IF(Form!#REF!="","",Form!#REF!)</f>
        <v>#REF!</v>
      </c>
      <c r="B405" s="26" t="e">
        <f>IF(Form!#REF!="","",Form!#REF!)</f>
        <v>#REF!</v>
      </c>
      <c r="C405" s="26" t="e">
        <f>IF(Form!#REF!="","",Form!#REF!)</f>
        <v>#REF!</v>
      </c>
      <c r="D405" s="27" t="e">
        <f>VLOOKUP(B405,Table5[],4,FALSE)</f>
        <v>#REF!</v>
      </c>
      <c r="E405" s="26" t="e">
        <f t="shared" si="183"/>
        <v>#REF!</v>
      </c>
      <c r="F405" s="27" t="e">
        <f>VLOOKUP(B405,Table5[],5,FALSE)</f>
        <v>#REF!</v>
      </c>
      <c r="G405" s="27" t="e">
        <f>IF(C405="",NA(),D405+Form!$B$9*F405/1.128)</f>
        <v>#REF!</v>
      </c>
      <c r="H405" s="27" t="e">
        <f>IF(C405="",NA(),D405-Form!$B$9*F405/1.128)</f>
        <v>#REF!</v>
      </c>
      <c r="I405" s="27" t="e">
        <f t="shared" si="184"/>
        <v>#REF!</v>
      </c>
      <c r="J405" s="26" t="e">
        <f t="shared" si="185"/>
        <v>#REF!</v>
      </c>
      <c r="K405" s="26" t="e">
        <f t="shared" si="186"/>
        <v>#REF!</v>
      </c>
      <c r="L405" s="28" t="e">
        <f>IF(Form!#REF!="","",Form!#REF!)</f>
        <v>#REF!</v>
      </c>
      <c r="M405" s="27" t="e">
        <f>VLOOKUP(B405,Table5[],9,FALSE)</f>
        <v>#REF!</v>
      </c>
      <c r="N405" s="26" t="e">
        <f t="shared" si="187"/>
        <v>#REF!</v>
      </c>
      <c r="O405" s="27" t="e">
        <f>VLOOKUP(B405,Table5[],10,FALSE)</f>
        <v>#REF!</v>
      </c>
      <c r="P405" s="27" t="e">
        <f>IF(L405="",NA(),M405+Form!$B$9*O405/1.128)</f>
        <v>#REF!</v>
      </c>
      <c r="Q405" s="27" t="e">
        <f>IF(L405="",NA(),M405-Form!$B$9*O405/1.128)</f>
        <v>#REF!</v>
      </c>
      <c r="R405" s="27" t="e">
        <f t="shared" si="188"/>
        <v>#REF!</v>
      </c>
      <c r="S405" s="26" t="e">
        <f t="shared" si="189"/>
        <v>#REF!</v>
      </c>
      <c r="T405" s="26" t="e">
        <f t="shared" si="190"/>
        <v>#REF!</v>
      </c>
      <c r="U405" s="28" t="e">
        <f>IF(Form!#REF!="","",Form!#REF!)</f>
        <v>#REF!</v>
      </c>
      <c r="V405" s="27" t="e">
        <f>VLOOKUP(B405,Table5[],14,FALSE)</f>
        <v>#REF!</v>
      </c>
      <c r="W405" s="26" t="e">
        <f t="shared" si="191"/>
        <v>#REF!</v>
      </c>
      <c r="X405" s="27" t="e">
        <f>VLOOKUP(B405,Table5[],15,FALSE)</f>
        <v>#REF!</v>
      </c>
      <c r="Y405" s="27" t="e">
        <f>IF(U405="",NA(),V405+Form!$B$9*X405/1.128)</f>
        <v>#REF!</v>
      </c>
      <c r="Z405" s="27" t="e">
        <f>IF(U405="",NA(),V405-Form!$B$9*X405/1.128)</f>
        <v>#REF!</v>
      </c>
      <c r="AA405" s="27" t="e">
        <f t="shared" si="192"/>
        <v>#REF!</v>
      </c>
      <c r="AB405" s="26" t="e">
        <f t="shared" si="193"/>
        <v>#REF!</v>
      </c>
      <c r="AC405" s="26" t="e">
        <f t="shared" si="194"/>
        <v>#REF!</v>
      </c>
      <c r="AD405" s="28" t="e">
        <f>IF(Form!#REF!="","",Form!#REF!)</f>
        <v>#REF!</v>
      </c>
      <c r="AE405" s="27" t="e">
        <f>VLOOKUP(B405,Table5[],19,FALSE)</f>
        <v>#REF!</v>
      </c>
      <c r="AF405" s="26" t="e">
        <f t="shared" si="195"/>
        <v>#REF!</v>
      </c>
      <c r="AG405" s="27" t="e">
        <f>VLOOKUP(B405,Table5[],20,FALSE)</f>
        <v>#REF!</v>
      </c>
      <c r="AH405" s="27" t="e">
        <f>IF(AD405="",NA(),AE405+Form!$B$9*AG405/1.128)</f>
        <v>#REF!</v>
      </c>
      <c r="AI405" s="27" t="e">
        <f>IF(AD405="",NA(),AE405-Form!$B$9*AG405/1.128)</f>
        <v>#REF!</v>
      </c>
      <c r="AJ405" s="27" t="e">
        <f t="shared" si="196"/>
        <v>#REF!</v>
      </c>
      <c r="AK405" s="26" t="e">
        <f t="shared" si="197"/>
        <v>#REF!</v>
      </c>
      <c r="AL405" s="26" t="e">
        <f t="shared" si="198"/>
        <v>#REF!</v>
      </c>
      <c r="AM405" s="28" t="e">
        <f>IF(Form!#REF!="","",Form!#REF!)</f>
        <v>#REF!</v>
      </c>
      <c r="AN405" s="27" t="e">
        <f>VLOOKUP(B405,Table5[],24,FALSE)</f>
        <v>#REF!</v>
      </c>
      <c r="AO405" s="26" t="e">
        <f t="shared" si="199"/>
        <v>#REF!</v>
      </c>
      <c r="AP405" s="27" t="e">
        <f>VLOOKUP(B405,Table5[],25,FALSE)</f>
        <v>#REF!</v>
      </c>
      <c r="AQ405" s="27" t="e">
        <f>IF(AM405="",NA(),AN405+Form!$B$9*AP405/1.128)</f>
        <v>#REF!</v>
      </c>
      <c r="AR405" s="27" t="e">
        <f>IF(AM405="",NA(),AN405-Form!$B$9*AP405/1.128)</f>
        <v>#REF!</v>
      </c>
      <c r="AS405" s="27" t="e">
        <f t="shared" si="200"/>
        <v>#REF!</v>
      </c>
      <c r="AT405" s="26" t="e">
        <f t="shared" si="201"/>
        <v>#REF!</v>
      </c>
      <c r="AU405" s="27" t="e">
        <f>VLOOKUP(B405,Table5[],2,FALSE)</f>
        <v>#REF!</v>
      </c>
      <c r="AV405" s="27" t="e">
        <f>VLOOKUP(B405,Table5[],3,FALSE)</f>
        <v>#REF!</v>
      </c>
      <c r="AW405" s="29" t="e">
        <f>IF(Form!#REF!="","",Form!#REF!)</f>
        <v>#REF!</v>
      </c>
    </row>
    <row r="406" spans="1:49">
      <c r="A406" s="26" t="e">
        <f>IF(Form!#REF!="","",Form!#REF!)</f>
        <v>#REF!</v>
      </c>
      <c r="B406" s="26" t="e">
        <f>IF(Form!#REF!="","",Form!#REF!)</f>
        <v>#REF!</v>
      </c>
      <c r="C406" s="26" t="e">
        <f>IF(Form!#REF!="","",Form!#REF!)</f>
        <v>#REF!</v>
      </c>
      <c r="D406" s="27" t="e">
        <f>VLOOKUP(B406,Table5[],4,FALSE)</f>
        <v>#REF!</v>
      </c>
      <c r="E406" s="26" t="e">
        <f t="shared" si="183"/>
        <v>#REF!</v>
      </c>
      <c r="F406" s="27" t="e">
        <f>VLOOKUP(B406,Table5[],5,FALSE)</f>
        <v>#REF!</v>
      </c>
      <c r="G406" s="27" t="e">
        <f>IF(C406="",NA(),D406+Form!$B$9*F406/1.128)</f>
        <v>#REF!</v>
      </c>
      <c r="H406" s="27" t="e">
        <f>IF(C406="",NA(),D406-Form!$B$9*F406/1.128)</f>
        <v>#REF!</v>
      </c>
      <c r="I406" s="27" t="e">
        <f t="shared" si="184"/>
        <v>#REF!</v>
      </c>
      <c r="J406" s="26" t="e">
        <f t="shared" si="185"/>
        <v>#REF!</v>
      </c>
      <c r="K406" s="26" t="e">
        <f t="shared" si="186"/>
        <v>#REF!</v>
      </c>
      <c r="L406" s="28" t="e">
        <f>IF(Form!#REF!="","",Form!#REF!)</f>
        <v>#REF!</v>
      </c>
      <c r="M406" s="27" t="e">
        <f>VLOOKUP(B406,Table5[],9,FALSE)</f>
        <v>#REF!</v>
      </c>
      <c r="N406" s="26" t="e">
        <f t="shared" si="187"/>
        <v>#REF!</v>
      </c>
      <c r="O406" s="27" t="e">
        <f>VLOOKUP(B406,Table5[],10,FALSE)</f>
        <v>#REF!</v>
      </c>
      <c r="P406" s="27" t="e">
        <f>IF(L406="",NA(),M406+Form!$B$9*O406/1.128)</f>
        <v>#REF!</v>
      </c>
      <c r="Q406" s="27" t="e">
        <f>IF(L406="",NA(),M406-Form!$B$9*O406/1.128)</f>
        <v>#REF!</v>
      </c>
      <c r="R406" s="27" t="e">
        <f t="shared" si="188"/>
        <v>#REF!</v>
      </c>
      <c r="S406" s="26" t="e">
        <f t="shared" si="189"/>
        <v>#REF!</v>
      </c>
      <c r="T406" s="26" t="e">
        <f t="shared" si="190"/>
        <v>#REF!</v>
      </c>
      <c r="U406" s="28" t="e">
        <f>IF(Form!#REF!="","",Form!#REF!)</f>
        <v>#REF!</v>
      </c>
      <c r="V406" s="27" t="e">
        <f>VLOOKUP(B406,Table5[],14,FALSE)</f>
        <v>#REF!</v>
      </c>
      <c r="W406" s="26" t="e">
        <f t="shared" si="191"/>
        <v>#REF!</v>
      </c>
      <c r="X406" s="27" t="e">
        <f>VLOOKUP(B406,Table5[],15,FALSE)</f>
        <v>#REF!</v>
      </c>
      <c r="Y406" s="27" t="e">
        <f>IF(U406="",NA(),V406+Form!$B$9*X406/1.128)</f>
        <v>#REF!</v>
      </c>
      <c r="Z406" s="27" t="e">
        <f>IF(U406="",NA(),V406-Form!$B$9*X406/1.128)</f>
        <v>#REF!</v>
      </c>
      <c r="AA406" s="27" t="e">
        <f t="shared" si="192"/>
        <v>#REF!</v>
      </c>
      <c r="AB406" s="26" t="e">
        <f t="shared" si="193"/>
        <v>#REF!</v>
      </c>
      <c r="AC406" s="26" t="e">
        <f t="shared" si="194"/>
        <v>#REF!</v>
      </c>
      <c r="AD406" s="28" t="e">
        <f>IF(Form!#REF!="","",Form!#REF!)</f>
        <v>#REF!</v>
      </c>
      <c r="AE406" s="27" t="e">
        <f>VLOOKUP(B406,Table5[],19,FALSE)</f>
        <v>#REF!</v>
      </c>
      <c r="AF406" s="26" t="e">
        <f t="shared" si="195"/>
        <v>#REF!</v>
      </c>
      <c r="AG406" s="27" t="e">
        <f>VLOOKUP(B406,Table5[],20,FALSE)</f>
        <v>#REF!</v>
      </c>
      <c r="AH406" s="27" t="e">
        <f>IF(AD406="",NA(),AE406+Form!$B$9*AG406/1.128)</f>
        <v>#REF!</v>
      </c>
      <c r="AI406" s="27" t="e">
        <f>IF(AD406="",NA(),AE406-Form!$B$9*AG406/1.128)</f>
        <v>#REF!</v>
      </c>
      <c r="AJ406" s="27" t="e">
        <f t="shared" si="196"/>
        <v>#REF!</v>
      </c>
      <c r="AK406" s="26" t="e">
        <f t="shared" si="197"/>
        <v>#REF!</v>
      </c>
      <c r="AL406" s="26" t="e">
        <f t="shared" si="198"/>
        <v>#REF!</v>
      </c>
      <c r="AM406" s="28" t="e">
        <f>IF(Form!#REF!="","",Form!#REF!)</f>
        <v>#REF!</v>
      </c>
      <c r="AN406" s="27" t="e">
        <f>VLOOKUP(B406,Table5[],24,FALSE)</f>
        <v>#REF!</v>
      </c>
      <c r="AO406" s="26" t="e">
        <f t="shared" si="199"/>
        <v>#REF!</v>
      </c>
      <c r="AP406" s="27" t="e">
        <f>VLOOKUP(B406,Table5[],25,FALSE)</f>
        <v>#REF!</v>
      </c>
      <c r="AQ406" s="27" t="e">
        <f>IF(AM406="",NA(),AN406+Form!$B$9*AP406/1.128)</f>
        <v>#REF!</v>
      </c>
      <c r="AR406" s="27" t="e">
        <f>IF(AM406="",NA(),AN406-Form!$B$9*AP406/1.128)</f>
        <v>#REF!</v>
      </c>
      <c r="AS406" s="27" t="e">
        <f t="shared" si="200"/>
        <v>#REF!</v>
      </c>
      <c r="AT406" s="26" t="e">
        <f t="shared" si="201"/>
        <v>#REF!</v>
      </c>
      <c r="AU406" s="27" t="e">
        <f>VLOOKUP(B406,Table5[],2,FALSE)</f>
        <v>#REF!</v>
      </c>
      <c r="AV406" s="27" t="e">
        <f>VLOOKUP(B406,Table5[],3,FALSE)</f>
        <v>#REF!</v>
      </c>
      <c r="AW406" s="29" t="e">
        <f>IF(Form!#REF!="","",Form!#REF!)</f>
        <v>#REF!</v>
      </c>
    </row>
    <row r="407" spans="1:49">
      <c r="A407" s="26" t="e">
        <f>IF(Form!#REF!="","",Form!#REF!)</f>
        <v>#REF!</v>
      </c>
      <c r="B407" s="26" t="e">
        <f>IF(Form!#REF!="","",Form!#REF!)</f>
        <v>#REF!</v>
      </c>
      <c r="C407" s="26" t="e">
        <f>IF(Form!#REF!="","",Form!#REF!)</f>
        <v>#REF!</v>
      </c>
      <c r="D407" s="27" t="e">
        <f>VLOOKUP(B407,Table5[],4,FALSE)</f>
        <v>#REF!</v>
      </c>
      <c r="E407" s="26" t="e">
        <f t="shared" si="183"/>
        <v>#REF!</v>
      </c>
      <c r="F407" s="27" t="e">
        <f>VLOOKUP(B407,Table5[],5,FALSE)</f>
        <v>#REF!</v>
      </c>
      <c r="G407" s="27" t="e">
        <f>IF(C407="",NA(),D407+Form!$B$9*F407/1.128)</f>
        <v>#REF!</v>
      </c>
      <c r="H407" s="27" t="e">
        <f>IF(C407="",NA(),D407-Form!$B$9*F407/1.128)</f>
        <v>#REF!</v>
      </c>
      <c r="I407" s="27" t="e">
        <f t="shared" si="184"/>
        <v>#REF!</v>
      </c>
      <c r="J407" s="26" t="e">
        <f t="shared" si="185"/>
        <v>#REF!</v>
      </c>
      <c r="K407" s="26" t="e">
        <f t="shared" si="186"/>
        <v>#REF!</v>
      </c>
      <c r="L407" s="28" t="e">
        <f>IF(Form!#REF!="","",Form!#REF!)</f>
        <v>#REF!</v>
      </c>
      <c r="M407" s="27" t="e">
        <f>VLOOKUP(B407,Table5[],9,FALSE)</f>
        <v>#REF!</v>
      </c>
      <c r="N407" s="26" t="e">
        <f t="shared" si="187"/>
        <v>#REF!</v>
      </c>
      <c r="O407" s="27" t="e">
        <f>VLOOKUP(B407,Table5[],10,FALSE)</f>
        <v>#REF!</v>
      </c>
      <c r="P407" s="27" t="e">
        <f>IF(L407="",NA(),M407+Form!$B$9*O407/1.128)</f>
        <v>#REF!</v>
      </c>
      <c r="Q407" s="27" t="e">
        <f>IF(L407="",NA(),M407-Form!$B$9*O407/1.128)</f>
        <v>#REF!</v>
      </c>
      <c r="R407" s="27" t="e">
        <f t="shared" si="188"/>
        <v>#REF!</v>
      </c>
      <c r="S407" s="26" t="e">
        <f t="shared" si="189"/>
        <v>#REF!</v>
      </c>
      <c r="T407" s="26" t="e">
        <f t="shared" si="190"/>
        <v>#REF!</v>
      </c>
      <c r="U407" s="28" t="e">
        <f>IF(Form!#REF!="","",Form!#REF!)</f>
        <v>#REF!</v>
      </c>
      <c r="V407" s="27" t="e">
        <f>VLOOKUP(B407,Table5[],14,FALSE)</f>
        <v>#REF!</v>
      </c>
      <c r="W407" s="26" t="e">
        <f t="shared" si="191"/>
        <v>#REF!</v>
      </c>
      <c r="X407" s="27" t="e">
        <f>VLOOKUP(B407,Table5[],15,FALSE)</f>
        <v>#REF!</v>
      </c>
      <c r="Y407" s="27" t="e">
        <f>IF(U407="",NA(),V407+Form!$B$9*X407/1.128)</f>
        <v>#REF!</v>
      </c>
      <c r="Z407" s="27" t="e">
        <f>IF(U407="",NA(),V407-Form!$B$9*X407/1.128)</f>
        <v>#REF!</v>
      </c>
      <c r="AA407" s="27" t="e">
        <f t="shared" si="192"/>
        <v>#REF!</v>
      </c>
      <c r="AB407" s="26" t="e">
        <f t="shared" si="193"/>
        <v>#REF!</v>
      </c>
      <c r="AC407" s="26" t="e">
        <f t="shared" si="194"/>
        <v>#REF!</v>
      </c>
      <c r="AD407" s="28" t="e">
        <f>IF(Form!#REF!="","",Form!#REF!)</f>
        <v>#REF!</v>
      </c>
      <c r="AE407" s="27" t="e">
        <f>VLOOKUP(B407,Table5[],19,FALSE)</f>
        <v>#REF!</v>
      </c>
      <c r="AF407" s="26" t="e">
        <f t="shared" si="195"/>
        <v>#REF!</v>
      </c>
      <c r="AG407" s="27" t="e">
        <f>VLOOKUP(B407,Table5[],20,FALSE)</f>
        <v>#REF!</v>
      </c>
      <c r="AH407" s="27" t="e">
        <f>IF(AD407="",NA(),AE407+Form!$B$9*AG407/1.128)</f>
        <v>#REF!</v>
      </c>
      <c r="AI407" s="27" t="e">
        <f>IF(AD407="",NA(),AE407-Form!$B$9*AG407/1.128)</f>
        <v>#REF!</v>
      </c>
      <c r="AJ407" s="27" t="e">
        <f t="shared" si="196"/>
        <v>#REF!</v>
      </c>
      <c r="AK407" s="26" t="e">
        <f t="shared" si="197"/>
        <v>#REF!</v>
      </c>
      <c r="AL407" s="26" t="e">
        <f t="shared" si="198"/>
        <v>#REF!</v>
      </c>
      <c r="AM407" s="28" t="e">
        <f>IF(Form!#REF!="","",Form!#REF!)</f>
        <v>#REF!</v>
      </c>
      <c r="AN407" s="27" t="e">
        <f>VLOOKUP(B407,Table5[],24,FALSE)</f>
        <v>#REF!</v>
      </c>
      <c r="AO407" s="26" t="e">
        <f t="shared" si="199"/>
        <v>#REF!</v>
      </c>
      <c r="AP407" s="27" t="e">
        <f>VLOOKUP(B407,Table5[],25,FALSE)</f>
        <v>#REF!</v>
      </c>
      <c r="AQ407" s="27" t="e">
        <f>IF(AM407="",NA(),AN407+Form!$B$9*AP407/1.128)</f>
        <v>#REF!</v>
      </c>
      <c r="AR407" s="27" t="e">
        <f>IF(AM407="",NA(),AN407-Form!$B$9*AP407/1.128)</f>
        <v>#REF!</v>
      </c>
      <c r="AS407" s="27" t="e">
        <f t="shared" si="200"/>
        <v>#REF!</v>
      </c>
      <c r="AT407" s="26" t="e">
        <f t="shared" si="201"/>
        <v>#REF!</v>
      </c>
      <c r="AU407" s="27" t="e">
        <f>VLOOKUP(B407,Table5[],2,FALSE)</f>
        <v>#REF!</v>
      </c>
      <c r="AV407" s="27" t="e">
        <f>VLOOKUP(B407,Table5[],3,FALSE)</f>
        <v>#REF!</v>
      </c>
      <c r="AW407" s="29" t="e">
        <f>IF(Form!#REF!="","",Form!#REF!)</f>
        <v>#REF!</v>
      </c>
    </row>
    <row r="408" spans="1:49">
      <c r="A408" s="26" t="e">
        <f>IF(Form!#REF!="","",Form!#REF!)</f>
        <v>#REF!</v>
      </c>
      <c r="B408" s="26" t="e">
        <f>IF(Form!#REF!="","",Form!#REF!)</f>
        <v>#REF!</v>
      </c>
      <c r="C408" s="26" t="e">
        <f>IF(Form!#REF!="","",Form!#REF!)</f>
        <v>#REF!</v>
      </c>
      <c r="D408" s="27" t="e">
        <f>VLOOKUP(B408,Table5[],4,FALSE)</f>
        <v>#REF!</v>
      </c>
      <c r="E408" s="26" t="e">
        <f t="shared" si="183"/>
        <v>#REF!</v>
      </c>
      <c r="F408" s="27" t="e">
        <f>VLOOKUP(B408,Table5[],5,FALSE)</f>
        <v>#REF!</v>
      </c>
      <c r="G408" s="27" t="e">
        <f>IF(C408="",NA(),D408+Form!$B$9*F408/1.128)</f>
        <v>#REF!</v>
      </c>
      <c r="H408" s="27" t="e">
        <f>IF(C408="",NA(),D408-Form!$B$9*F408/1.128)</f>
        <v>#REF!</v>
      </c>
      <c r="I408" s="27" t="e">
        <f t="shared" si="184"/>
        <v>#REF!</v>
      </c>
      <c r="J408" s="26" t="e">
        <f t="shared" si="185"/>
        <v>#REF!</v>
      </c>
      <c r="K408" s="26" t="e">
        <f t="shared" si="186"/>
        <v>#REF!</v>
      </c>
      <c r="L408" s="28" t="e">
        <f>IF(Form!#REF!="","",Form!#REF!)</f>
        <v>#REF!</v>
      </c>
      <c r="M408" s="27" t="e">
        <f>VLOOKUP(B408,Table5[],9,FALSE)</f>
        <v>#REF!</v>
      </c>
      <c r="N408" s="26" t="e">
        <f t="shared" si="187"/>
        <v>#REF!</v>
      </c>
      <c r="O408" s="27" t="e">
        <f>VLOOKUP(B408,Table5[],10,FALSE)</f>
        <v>#REF!</v>
      </c>
      <c r="P408" s="27" t="e">
        <f>IF(L408="",NA(),M408+Form!$B$9*O408/1.128)</f>
        <v>#REF!</v>
      </c>
      <c r="Q408" s="27" t="e">
        <f>IF(L408="",NA(),M408-Form!$B$9*O408/1.128)</f>
        <v>#REF!</v>
      </c>
      <c r="R408" s="27" t="e">
        <f t="shared" si="188"/>
        <v>#REF!</v>
      </c>
      <c r="S408" s="26" t="e">
        <f t="shared" si="189"/>
        <v>#REF!</v>
      </c>
      <c r="T408" s="26" t="e">
        <f t="shared" si="190"/>
        <v>#REF!</v>
      </c>
      <c r="U408" s="28" t="e">
        <f>IF(Form!#REF!="","",Form!#REF!)</f>
        <v>#REF!</v>
      </c>
      <c r="V408" s="27" t="e">
        <f>VLOOKUP(B408,Table5[],14,FALSE)</f>
        <v>#REF!</v>
      </c>
      <c r="W408" s="26" t="e">
        <f t="shared" si="191"/>
        <v>#REF!</v>
      </c>
      <c r="X408" s="27" t="e">
        <f>VLOOKUP(B408,Table5[],15,FALSE)</f>
        <v>#REF!</v>
      </c>
      <c r="Y408" s="27" t="e">
        <f>IF(U408="",NA(),V408+Form!$B$9*X408/1.128)</f>
        <v>#REF!</v>
      </c>
      <c r="Z408" s="27" t="e">
        <f>IF(U408="",NA(),V408-Form!$B$9*X408/1.128)</f>
        <v>#REF!</v>
      </c>
      <c r="AA408" s="27" t="e">
        <f t="shared" si="192"/>
        <v>#REF!</v>
      </c>
      <c r="AB408" s="26" t="e">
        <f t="shared" si="193"/>
        <v>#REF!</v>
      </c>
      <c r="AC408" s="26" t="e">
        <f t="shared" si="194"/>
        <v>#REF!</v>
      </c>
      <c r="AD408" s="28" t="e">
        <f>IF(Form!#REF!="","",Form!#REF!)</f>
        <v>#REF!</v>
      </c>
      <c r="AE408" s="27" t="e">
        <f>VLOOKUP(B408,Table5[],19,FALSE)</f>
        <v>#REF!</v>
      </c>
      <c r="AF408" s="26" t="e">
        <f t="shared" si="195"/>
        <v>#REF!</v>
      </c>
      <c r="AG408" s="27" t="e">
        <f>VLOOKUP(B408,Table5[],20,FALSE)</f>
        <v>#REF!</v>
      </c>
      <c r="AH408" s="27" t="e">
        <f>IF(AD408="",NA(),AE408+Form!$B$9*AG408/1.128)</f>
        <v>#REF!</v>
      </c>
      <c r="AI408" s="27" t="e">
        <f>IF(AD408="",NA(),AE408-Form!$B$9*AG408/1.128)</f>
        <v>#REF!</v>
      </c>
      <c r="AJ408" s="27" t="e">
        <f t="shared" si="196"/>
        <v>#REF!</v>
      </c>
      <c r="AK408" s="26" t="e">
        <f t="shared" si="197"/>
        <v>#REF!</v>
      </c>
      <c r="AL408" s="26" t="e">
        <f t="shared" si="198"/>
        <v>#REF!</v>
      </c>
      <c r="AM408" s="28" t="e">
        <f>IF(Form!#REF!="","",Form!#REF!)</f>
        <v>#REF!</v>
      </c>
      <c r="AN408" s="27" t="e">
        <f>VLOOKUP(B408,Table5[],24,FALSE)</f>
        <v>#REF!</v>
      </c>
      <c r="AO408" s="26" t="e">
        <f t="shared" si="199"/>
        <v>#REF!</v>
      </c>
      <c r="AP408" s="27" t="e">
        <f>VLOOKUP(B408,Table5[],25,FALSE)</f>
        <v>#REF!</v>
      </c>
      <c r="AQ408" s="27" t="e">
        <f>IF(AM408="",NA(),AN408+Form!$B$9*AP408/1.128)</f>
        <v>#REF!</v>
      </c>
      <c r="AR408" s="27" t="e">
        <f>IF(AM408="",NA(),AN408-Form!$B$9*AP408/1.128)</f>
        <v>#REF!</v>
      </c>
      <c r="AS408" s="27" t="e">
        <f t="shared" si="200"/>
        <v>#REF!</v>
      </c>
      <c r="AT408" s="26" t="e">
        <f t="shared" si="201"/>
        <v>#REF!</v>
      </c>
      <c r="AU408" s="27" t="e">
        <f>VLOOKUP(B408,Table5[],2,FALSE)</f>
        <v>#REF!</v>
      </c>
      <c r="AV408" s="27" t="e">
        <f>VLOOKUP(B408,Table5[],3,FALSE)</f>
        <v>#REF!</v>
      </c>
      <c r="AW408" s="29" t="e">
        <f>IF(Form!#REF!="","",Form!#REF!)</f>
        <v>#REF!</v>
      </c>
    </row>
    <row r="409" spans="1:49">
      <c r="A409" s="26" t="e">
        <f>IF(Form!#REF!="","",Form!#REF!)</f>
        <v>#REF!</v>
      </c>
      <c r="B409" s="26" t="e">
        <f>IF(Form!#REF!="","",Form!#REF!)</f>
        <v>#REF!</v>
      </c>
      <c r="C409" s="26" t="e">
        <f>IF(Form!#REF!="","",Form!#REF!)</f>
        <v>#REF!</v>
      </c>
      <c r="D409" s="27" t="e">
        <f>VLOOKUP(B409,Table5[],4,FALSE)</f>
        <v>#REF!</v>
      </c>
      <c r="E409" s="26" t="e">
        <f t="shared" si="183"/>
        <v>#REF!</v>
      </c>
      <c r="F409" s="27" t="e">
        <f>VLOOKUP(B409,Table5[],5,FALSE)</f>
        <v>#REF!</v>
      </c>
      <c r="G409" s="27" t="e">
        <f>IF(C409="",NA(),D409+Form!$B$9*F409/1.128)</f>
        <v>#REF!</v>
      </c>
      <c r="H409" s="27" t="e">
        <f>IF(C409="",NA(),D409-Form!$B$9*F409/1.128)</f>
        <v>#REF!</v>
      </c>
      <c r="I409" s="27" t="e">
        <f t="shared" si="184"/>
        <v>#REF!</v>
      </c>
      <c r="J409" s="26" t="e">
        <f t="shared" si="185"/>
        <v>#REF!</v>
      </c>
      <c r="K409" s="26" t="e">
        <f t="shared" si="186"/>
        <v>#REF!</v>
      </c>
      <c r="L409" s="28" t="e">
        <f>IF(Form!#REF!="","",Form!#REF!)</f>
        <v>#REF!</v>
      </c>
      <c r="M409" s="27" t="e">
        <f>VLOOKUP(B409,Table5[],9,FALSE)</f>
        <v>#REF!</v>
      </c>
      <c r="N409" s="26" t="e">
        <f t="shared" si="187"/>
        <v>#REF!</v>
      </c>
      <c r="O409" s="27" t="e">
        <f>VLOOKUP(B409,Table5[],10,FALSE)</f>
        <v>#REF!</v>
      </c>
      <c r="P409" s="27" t="e">
        <f>IF(L409="",NA(),M409+Form!$B$9*O409/1.128)</f>
        <v>#REF!</v>
      </c>
      <c r="Q409" s="27" t="e">
        <f>IF(L409="",NA(),M409-Form!$B$9*O409/1.128)</f>
        <v>#REF!</v>
      </c>
      <c r="R409" s="27" t="e">
        <f t="shared" si="188"/>
        <v>#REF!</v>
      </c>
      <c r="S409" s="26" t="e">
        <f t="shared" si="189"/>
        <v>#REF!</v>
      </c>
      <c r="T409" s="26" t="e">
        <f t="shared" si="190"/>
        <v>#REF!</v>
      </c>
      <c r="U409" s="28" t="e">
        <f>IF(Form!#REF!="","",Form!#REF!)</f>
        <v>#REF!</v>
      </c>
      <c r="V409" s="27" t="e">
        <f>VLOOKUP(B409,Table5[],14,FALSE)</f>
        <v>#REF!</v>
      </c>
      <c r="W409" s="26" t="e">
        <f t="shared" si="191"/>
        <v>#REF!</v>
      </c>
      <c r="X409" s="27" t="e">
        <f>VLOOKUP(B409,Table5[],15,FALSE)</f>
        <v>#REF!</v>
      </c>
      <c r="Y409" s="27" t="e">
        <f>IF(U409="",NA(),V409+Form!$B$9*X409/1.128)</f>
        <v>#REF!</v>
      </c>
      <c r="Z409" s="27" t="e">
        <f>IF(U409="",NA(),V409-Form!$B$9*X409/1.128)</f>
        <v>#REF!</v>
      </c>
      <c r="AA409" s="27" t="e">
        <f t="shared" si="192"/>
        <v>#REF!</v>
      </c>
      <c r="AB409" s="26" t="e">
        <f t="shared" si="193"/>
        <v>#REF!</v>
      </c>
      <c r="AC409" s="26" t="e">
        <f t="shared" si="194"/>
        <v>#REF!</v>
      </c>
      <c r="AD409" s="28" t="e">
        <f>IF(Form!#REF!="","",Form!#REF!)</f>
        <v>#REF!</v>
      </c>
      <c r="AE409" s="27" t="e">
        <f>VLOOKUP(B409,Table5[],19,FALSE)</f>
        <v>#REF!</v>
      </c>
      <c r="AF409" s="26" t="e">
        <f t="shared" si="195"/>
        <v>#REF!</v>
      </c>
      <c r="AG409" s="27" t="e">
        <f>VLOOKUP(B409,Table5[],20,FALSE)</f>
        <v>#REF!</v>
      </c>
      <c r="AH409" s="27" t="e">
        <f>IF(AD409="",NA(),AE409+Form!$B$9*AG409/1.128)</f>
        <v>#REF!</v>
      </c>
      <c r="AI409" s="27" t="e">
        <f>IF(AD409="",NA(),AE409-Form!$B$9*AG409/1.128)</f>
        <v>#REF!</v>
      </c>
      <c r="AJ409" s="27" t="e">
        <f t="shared" si="196"/>
        <v>#REF!</v>
      </c>
      <c r="AK409" s="26" t="e">
        <f t="shared" si="197"/>
        <v>#REF!</v>
      </c>
      <c r="AL409" s="26" t="e">
        <f t="shared" si="198"/>
        <v>#REF!</v>
      </c>
      <c r="AM409" s="28" t="e">
        <f>IF(Form!#REF!="","",Form!#REF!)</f>
        <v>#REF!</v>
      </c>
      <c r="AN409" s="27" t="e">
        <f>VLOOKUP(B409,Table5[],24,FALSE)</f>
        <v>#REF!</v>
      </c>
      <c r="AO409" s="26" t="e">
        <f t="shared" si="199"/>
        <v>#REF!</v>
      </c>
      <c r="AP409" s="27" t="e">
        <f>VLOOKUP(B409,Table5[],25,FALSE)</f>
        <v>#REF!</v>
      </c>
      <c r="AQ409" s="27" t="e">
        <f>IF(AM409="",NA(),AN409+Form!$B$9*AP409/1.128)</f>
        <v>#REF!</v>
      </c>
      <c r="AR409" s="27" t="e">
        <f>IF(AM409="",NA(),AN409-Form!$B$9*AP409/1.128)</f>
        <v>#REF!</v>
      </c>
      <c r="AS409" s="27" t="e">
        <f t="shared" si="200"/>
        <v>#REF!</v>
      </c>
      <c r="AT409" s="26" t="e">
        <f t="shared" si="201"/>
        <v>#REF!</v>
      </c>
      <c r="AU409" s="27" t="e">
        <f>VLOOKUP(B409,Table5[],2,FALSE)</f>
        <v>#REF!</v>
      </c>
      <c r="AV409" s="27" t="e">
        <f>VLOOKUP(B409,Table5[],3,FALSE)</f>
        <v>#REF!</v>
      </c>
      <c r="AW409" s="29" t="e">
        <f>IF(Form!#REF!="","",Form!#REF!)</f>
        <v>#REF!</v>
      </c>
    </row>
    <row r="410" spans="1:49">
      <c r="A410" s="26" t="e">
        <f>IF(Form!#REF!="","",Form!#REF!)</f>
        <v>#REF!</v>
      </c>
      <c r="B410" s="26" t="e">
        <f>IF(Form!#REF!="","",Form!#REF!)</f>
        <v>#REF!</v>
      </c>
      <c r="C410" s="26" t="e">
        <f>IF(Form!#REF!="","",Form!#REF!)</f>
        <v>#REF!</v>
      </c>
      <c r="D410" s="27" t="e">
        <f>VLOOKUP(B410,Table5[],4,FALSE)</f>
        <v>#REF!</v>
      </c>
      <c r="E410" s="26" t="e">
        <f t="shared" si="183"/>
        <v>#REF!</v>
      </c>
      <c r="F410" s="27" t="e">
        <f>VLOOKUP(B410,Table5[],5,FALSE)</f>
        <v>#REF!</v>
      </c>
      <c r="G410" s="27" t="e">
        <f>IF(C410="",NA(),D410+Form!$B$9*F410/1.128)</f>
        <v>#REF!</v>
      </c>
      <c r="H410" s="27" t="e">
        <f>IF(C410="",NA(),D410-Form!$B$9*F410/1.128)</f>
        <v>#REF!</v>
      </c>
      <c r="I410" s="27" t="e">
        <f t="shared" si="184"/>
        <v>#REF!</v>
      </c>
      <c r="J410" s="26" t="e">
        <f t="shared" si="185"/>
        <v>#REF!</v>
      </c>
      <c r="K410" s="26" t="e">
        <f t="shared" si="186"/>
        <v>#REF!</v>
      </c>
      <c r="L410" s="28" t="e">
        <f>IF(Form!#REF!="","",Form!#REF!)</f>
        <v>#REF!</v>
      </c>
      <c r="M410" s="27" t="e">
        <f>VLOOKUP(B410,Table5[],9,FALSE)</f>
        <v>#REF!</v>
      </c>
      <c r="N410" s="26" t="e">
        <f t="shared" si="187"/>
        <v>#REF!</v>
      </c>
      <c r="O410" s="27" t="e">
        <f>VLOOKUP(B410,Table5[],10,FALSE)</f>
        <v>#REF!</v>
      </c>
      <c r="P410" s="27" t="e">
        <f>IF(L410="",NA(),M410+Form!$B$9*O410/1.128)</f>
        <v>#REF!</v>
      </c>
      <c r="Q410" s="27" t="e">
        <f>IF(L410="",NA(),M410-Form!$B$9*O410/1.128)</f>
        <v>#REF!</v>
      </c>
      <c r="R410" s="27" t="e">
        <f t="shared" si="188"/>
        <v>#REF!</v>
      </c>
      <c r="S410" s="26" t="e">
        <f t="shared" si="189"/>
        <v>#REF!</v>
      </c>
      <c r="T410" s="26" t="e">
        <f t="shared" si="190"/>
        <v>#REF!</v>
      </c>
      <c r="U410" s="28" t="e">
        <f>IF(Form!#REF!="","",Form!#REF!)</f>
        <v>#REF!</v>
      </c>
      <c r="V410" s="27" t="e">
        <f>VLOOKUP(B410,Table5[],14,FALSE)</f>
        <v>#REF!</v>
      </c>
      <c r="W410" s="26" t="e">
        <f t="shared" si="191"/>
        <v>#REF!</v>
      </c>
      <c r="X410" s="27" t="e">
        <f>VLOOKUP(B410,Table5[],15,FALSE)</f>
        <v>#REF!</v>
      </c>
      <c r="Y410" s="27" t="e">
        <f>IF(U410="",NA(),V410+Form!$B$9*X410/1.128)</f>
        <v>#REF!</v>
      </c>
      <c r="Z410" s="27" t="e">
        <f>IF(U410="",NA(),V410-Form!$B$9*X410/1.128)</f>
        <v>#REF!</v>
      </c>
      <c r="AA410" s="27" t="e">
        <f t="shared" si="192"/>
        <v>#REF!</v>
      </c>
      <c r="AB410" s="26" t="e">
        <f t="shared" si="193"/>
        <v>#REF!</v>
      </c>
      <c r="AC410" s="26" t="e">
        <f t="shared" si="194"/>
        <v>#REF!</v>
      </c>
      <c r="AD410" s="28" t="e">
        <f>IF(Form!#REF!="","",Form!#REF!)</f>
        <v>#REF!</v>
      </c>
      <c r="AE410" s="27" t="e">
        <f>VLOOKUP(B410,Table5[],19,FALSE)</f>
        <v>#REF!</v>
      </c>
      <c r="AF410" s="26" t="e">
        <f t="shared" si="195"/>
        <v>#REF!</v>
      </c>
      <c r="AG410" s="27" t="e">
        <f>VLOOKUP(B410,Table5[],20,FALSE)</f>
        <v>#REF!</v>
      </c>
      <c r="AH410" s="27" t="e">
        <f>IF(AD410="",NA(),AE410+Form!$B$9*AG410/1.128)</f>
        <v>#REF!</v>
      </c>
      <c r="AI410" s="27" t="e">
        <f>IF(AD410="",NA(),AE410-Form!$B$9*AG410/1.128)</f>
        <v>#REF!</v>
      </c>
      <c r="AJ410" s="27" t="e">
        <f t="shared" si="196"/>
        <v>#REF!</v>
      </c>
      <c r="AK410" s="26" t="e">
        <f t="shared" si="197"/>
        <v>#REF!</v>
      </c>
      <c r="AL410" s="26" t="e">
        <f t="shared" si="198"/>
        <v>#REF!</v>
      </c>
      <c r="AM410" s="28" t="e">
        <f>IF(Form!#REF!="","",Form!#REF!)</f>
        <v>#REF!</v>
      </c>
      <c r="AN410" s="27" t="e">
        <f>VLOOKUP(B410,Table5[],24,FALSE)</f>
        <v>#REF!</v>
      </c>
      <c r="AO410" s="26" t="e">
        <f t="shared" si="199"/>
        <v>#REF!</v>
      </c>
      <c r="AP410" s="27" t="e">
        <f>VLOOKUP(B410,Table5[],25,FALSE)</f>
        <v>#REF!</v>
      </c>
      <c r="AQ410" s="27" t="e">
        <f>IF(AM410="",NA(),AN410+Form!$B$9*AP410/1.128)</f>
        <v>#REF!</v>
      </c>
      <c r="AR410" s="27" t="e">
        <f>IF(AM410="",NA(),AN410-Form!$B$9*AP410/1.128)</f>
        <v>#REF!</v>
      </c>
      <c r="AS410" s="27" t="e">
        <f t="shared" si="200"/>
        <v>#REF!</v>
      </c>
      <c r="AT410" s="26" t="e">
        <f t="shared" si="201"/>
        <v>#REF!</v>
      </c>
      <c r="AU410" s="27" t="e">
        <f>VLOOKUP(B410,Table5[],2,FALSE)</f>
        <v>#REF!</v>
      </c>
      <c r="AV410" s="27" t="e">
        <f>VLOOKUP(B410,Table5[],3,FALSE)</f>
        <v>#REF!</v>
      </c>
      <c r="AW410" s="29" t="e">
        <f>IF(Form!#REF!="","",Form!#REF!)</f>
        <v>#REF!</v>
      </c>
    </row>
    <row r="411" spans="1:49">
      <c r="A411" s="26" t="e">
        <f>IF(Form!#REF!="","",Form!#REF!)</f>
        <v>#REF!</v>
      </c>
      <c r="B411" s="26" t="e">
        <f>IF(Form!#REF!="","",Form!#REF!)</f>
        <v>#REF!</v>
      </c>
      <c r="C411" s="26" t="e">
        <f>IF(Form!#REF!="","",Form!#REF!)</f>
        <v>#REF!</v>
      </c>
      <c r="D411" s="27" t="e">
        <f>VLOOKUP(B411,Table5[],4,FALSE)</f>
        <v>#REF!</v>
      </c>
      <c r="E411" s="26" t="e">
        <f t="shared" si="183"/>
        <v>#REF!</v>
      </c>
      <c r="F411" s="27" t="e">
        <f>VLOOKUP(B411,Table5[],5,FALSE)</f>
        <v>#REF!</v>
      </c>
      <c r="G411" s="27" t="e">
        <f>IF(C411="",NA(),D411+Form!$B$9*F411/1.128)</f>
        <v>#REF!</v>
      </c>
      <c r="H411" s="27" t="e">
        <f>IF(C411="",NA(),D411-Form!$B$9*F411/1.128)</f>
        <v>#REF!</v>
      </c>
      <c r="I411" s="27" t="e">
        <f t="shared" si="184"/>
        <v>#REF!</v>
      </c>
      <c r="J411" s="26" t="e">
        <f t="shared" si="185"/>
        <v>#REF!</v>
      </c>
      <c r="K411" s="26" t="e">
        <f t="shared" si="186"/>
        <v>#REF!</v>
      </c>
      <c r="L411" s="28" t="e">
        <f>IF(Form!#REF!="","",Form!#REF!)</f>
        <v>#REF!</v>
      </c>
      <c r="M411" s="27" t="e">
        <f>VLOOKUP(B411,Table5[],9,FALSE)</f>
        <v>#REF!</v>
      </c>
      <c r="N411" s="26" t="e">
        <f t="shared" si="187"/>
        <v>#REF!</v>
      </c>
      <c r="O411" s="27" t="e">
        <f>VLOOKUP(B411,Table5[],10,FALSE)</f>
        <v>#REF!</v>
      </c>
      <c r="P411" s="27" t="e">
        <f>IF(L411="",NA(),M411+Form!$B$9*O411/1.128)</f>
        <v>#REF!</v>
      </c>
      <c r="Q411" s="27" t="e">
        <f>IF(L411="",NA(),M411-Form!$B$9*O411/1.128)</f>
        <v>#REF!</v>
      </c>
      <c r="R411" s="27" t="e">
        <f t="shared" si="188"/>
        <v>#REF!</v>
      </c>
      <c r="S411" s="26" t="e">
        <f t="shared" si="189"/>
        <v>#REF!</v>
      </c>
      <c r="T411" s="26" t="e">
        <f t="shared" si="190"/>
        <v>#REF!</v>
      </c>
      <c r="U411" s="28" t="e">
        <f>IF(Form!#REF!="","",Form!#REF!)</f>
        <v>#REF!</v>
      </c>
      <c r="V411" s="27" t="e">
        <f>VLOOKUP(B411,Table5[],14,FALSE)</f>
        <v>#REF!</v>
      </c>
      <c r="W411" s="26" t="e">
        <f t="shared" si="191"/>
        <v>#REF!</v>
      </c>
      <c r="X411" s="27" t="e">
        <f>VLOOKUP(B411,Table5[],15,FALSE)</f>
        <v>#REF!</v>
      </c>
      <c r="Y411" s="27" t="e">
        <f>IF(U411="",NA(),V411+Form!$B$9*X411/1.128)</f>
        <v>#REF!</v>
      </c>
      <c r="Z411" s="27" t="e">
        <f>IF(U411="",NA(),V411-Form!$B$9*X411/1.128)</f>
        <v>#REF!</v>
      </c>
      <c r="AA411" s="27" t="e">
        <f t="shared" si="192"/>
        <v>#REF!</v>
      </c>
      <c r="AB411" s="26" t="e">
        <f t="shared" si="193"/>
        <v>#REF!</v>
      </c>
      <c r="AC411" s="26" t="e">
        <f t="shared" si="194"/>
        <v>#REF!</v>
      </c>
      <c r="AD411" s="28" t="e">
        <f>IF(Form!#REF!="","",Form!#REF!)</f>
        <v>#REF!</v>
      </c>
      <c r="AE411" s="27" t="e">
        <f>VLOOKUP(B411,Table5[],19,FALSE)</f>
        <v>#REF!</v>
      </c>
      <c r="AF411" s="26" t="e">
        <f t="shared" si="195"/>
        <v>#REF!</v>
      </c>
      <c r="AG411" s="27" t="e">
        <f>VLOOKUP(B411,Table5[],20,FALSE)</f>
        <v>#REF!</v>
      </c>
      <c r="AH411" s="27" t="e">
        <f>IF(AD411="",NA(),AE411+Form!$B$9*AG411/1.128)</f>
        <v>#REF!</v>
      </c>
      <c r="AI411" s="27" t="e">
        <f>IF(AD411="",NA(),AE411-Form!$B$9*AG411/1.128)</f>
        <v>#REF!</v>
      </c>
      <c r="AJ411" s="27" t="e">
        <f t="shared" si="196"/>
        <v>#REF!</v>
      </c>
      <c r="AK411" s="26" t="e">
        <f t="shared" si="197"/>
        <v>#REF!</v>
      </c>
      <c r="AL411" s="26" t="e">
        <f t="shared" si="198"/>
        <v>#REF!</v>
      </c>
      <c r="AM411" s="28" t="e">
        <f>IF(Form!#REF!="","",Form!#REF!)</f>
        <v>#REF!</v>
      </c>
      <c r="AN411" s="27" t="e">
        <f>VLOOKUP(B411,Table5[],24,FALSE)</f>
        <v>#REF!</v>
      </c>
      <c r="AO411" s="26" t="e">
        <f t="shared" si="199"/>
        <v>#REF!</v>
      </c>
      <c r="AP411" s="27" t="e">
        <f>VLOOKUP(B411,Table5[],25,FALSE)</f>
        <v>#REF!</v>
      </c>
      <c r="AQ411" s="27" t="e">
        <f>IF(AM411="",NA(),AN411+Form!$B$9*AP411/1.128)</f>
        <v>#REF!</v>
      </c>
      <c r="AR411" s="27" t="e">
        <f>IF(AM411="",NA(),AN411-Form!$B$9*AP411/1.128)</f>
        <v>#REF!</v>
      </c>
      <c r="AS411" s="27" t="e">
        <f t="shared" si="200"/>
        <v>#REF!</v>
      </c>
      <c r="AT411" s="26" t="e">
        <f t="shared" si="201"/>
        <v>#REF!</v>
      </c>
      <c r="AU411" s="27" t="e">
        <f>VLOOKUP(B411,Table5[],2,FALSE)</f>
        <v>#REF!</v>
      </c>
      <c r="AV411" s="27" t="e">
        <f>VLOOKUP(B411,Table5[],3,FALSE)</f>
        <v>#REF!</v>
      </c>
      <c r="AW411" s="29" t="e">
        <f>IF(Form!#REF!="","",Form!#REF!)</f>
        <v>#REF!</v>
      </c>
    </row>
    <row r="412" spans="1:49">
      <c r="A412" s="26" t="e">
        <f>IF(Form!#REF!="","",Form!#REF!)</f>
        <v>#REF!</v>
      </c>
      <c r="B412" s="26" t="e">
        <f>IF(Form!#REF!="","",Form!#REF!)</f>
        <v>#REF!</v>
      </c>
      <c r="C412" s="26" t="e">
        <f>IF(Form!#REF!="","",Form!#REF!)</f>
        <v>#REF!</v>
      </c>
      <c r="D412" s="27" t="e">
        <f>VLOOKUP(B412,Table5[],4,FALSE)</f>
        <v>#REF!</v>
      </c>
      <c r="E412" s="26" t="e">
        <f t="shared" si="183"/>
        <v>#REF!</v>
      </c>
      <c r="F412" s="27" t="e">
        <f>VLOOKUP(B412,Table5[],5,FALSE)</f>
        <v>#REF!</v>
      </c>
      <c r="G412" s="27" t="e">
        <f>IF(C412="",NA(),D412+Form!$B$9*F412/1.128)</f>
        <v>#REF!</v>
      </c>
      <c r="H412" s="27" t="e">
        <f>IF(C412="",NA(),D412-Form!$B$9*F412/1.128)</f>
        <v>#REF!</v>
      </c>
      <c r="I412" s="27" t="e">
        <f t="shared" si="184"/>
        <v>#REF!</v>
      </c>
      <c r="J412" s="26" t="e">
        <f t="shared" si="185"/>
        <v>#REF!</v>
      </c>
      <c r="K412" s="26" t="e">
        <f t="shared" si="186"/>
        <v>#REF!</v>
      </c>
      <c r="L412" s="28" t="e">
        <f>IF(Form!#REF!="","",Form!#REF!)</f>
        <v>#REF!</v>
      </c>
      <c r="M412" s="27" t="e">
        <f>VLOOKUP(B412,Table5[],9,FALSE)</f>
        <v>#REF!</v>
      </c>
      <c r="N412" s="26" t="e">
        <f t="shared" si="187"/>
        <v>#REF!</v>
      </c>
      <c r="O412" s="27" t="e">
        <f>VLOOKUP(B412,Table5[],10,FALSE)</f>
        <v>#REF!</v>
      </c>
      <c r="P412" s="27" t="e">
        <f>IF(L412="",NA(),M412+Form!$B$9*O412/1.128)</f>
        <v>#REF!</v>
      </c>
      <c r="Q412" s="27" t="e">
        <f>IF(L412="",NA(),M412-Form!$B$9*O412/1.128)</f>
        <v>#REF!</v>
      </c>
      <c r="R412" s="27" t="e">
        <f t="shared" si="188"/>
        <v>#REF!</v>
      </c>
      <c r="S412" s="26" t="e">
        <f t="shared" si="189"/>
        <v>#REF!</v>
      </c>
      <c r="T412" s="26" t="e">
        <f t="shared" si="190"/>
        <v>#REF!</v>
      </c>
      <c r="U412" s="28" t="e">
        <f>IF(Form!#REF!="","",Form!#REF!)</f>
        <v>#REF!</v>
      </c>
      <c r="V412" s="27" t="e">
        <f>VLOOKUP(B412,Table5[],14,FALSE)</f>
        <v>#REF!</v>
      </c>
      <c r="W412" s="26" t="e">
        <f t="shared" si="191"/>
        <v>#REF!</v>
      </c>
      <c r="X412" s="27" t="e">
        <f>VLOOKUP(B412,Table5[],15,FALSE)</f>
        <v>#REF!</v>
      </c>
      <c r="Y412" s="27" t="e">
        <f>IF(U412="",NA(),V412+Form!$B$9*X412/1.128)</f>
        <v>#REF!</v>
      </c>
      <c r="Z412" s="27" t="e">
        <f>IF(U412="",NA(),V412-Form!$B$9*X412/1.128)</f>
        <v>#REF!</v>
      </c>
      <c r="AA412" s="27" t="e">
        <f t="shared" si="192"/>
        <v>#REF!</v>
      </c>
      <c r="AB412" s="26" t="e">
        <f t="shared" si="193"/>
        <v>#REF!</v>
      </c>
      <c r="AC412" s="26" t="e">
        <f t="shared" si="194"/>
        <v>#REF!</v>
      </c>
      <c r="AD412" s="28" t="e">
        <f>IF(Form!#REF!="","",Form!#REF!)</f>
        <v>#REF!</v>
      </c>
      <c r="AE412" s="27" t="e">
        <f>VLOOKUP(B412,Table5[],19,FALSE)</f>
        <v>#REF!</v>
      </c>
      <c r="AF412" s="26" t="e">
        <f t="shared" si="195"/>
        <v>#REF!</v>
      </c>
      <c r="AG412" s="27" t="e">
        <f>VLOOKUP(B412,Table5[],20,FALSE)</f>
        <v>#REF!</v>
      </c>
      <c r="AH412" s="27" t="e">
        <f>IF(AD412="",NA(),AE412+Form!$B$9*AG412/1.128)</f>
        <v>#REF!</v>
      </c>
      <c r="AI412" s="27" t="e">
        <f>IF(AD412="",NA(),AE412-Form!$B$9*AG412/1.128)</f>
        <v>#REF!</v>
      </c>
      <c r="AJ412" s="27" t="e">
        <f t="shared" si="196"/>
        <v>#REF!</v>
      </c>
      <c r="AK412" s="26" t="e">
        <f t="shared" si="197"/>
        <v>#REF!</v>
      </c>
      <c r="AL412" s="26" t="e">
        <f t="shared" si="198"/>
        <v>#REF!</v>
      </c>
      <c r="AM412" s="28" t="e">
        <f>IF(Form!#REF!="","",Form!#REF!)</f>
        <v>#REF!</v>
      </c>
      <c r="AN412" s="27" t="e">
        <f>VLOOKUP(B412,Table5[],24,FALSE)</f>
        <v>#REF!</v>
      </c>
      <c r="AO412" s="26" t="e">
        <f t="shared" si="199"/>
        <v>#REF!</v>
      </c>
      <c r="AP412" s="27" t="e">
        <f>VLOOKUP(B412,Table5[],25,FALSE)</f>
        <v>#REF!</v>
      </c>
      <c r="AQ412" s="27" t="e">
        <f>IF(AM412="",NA(),AN412+Form!$B$9*AP412/1.128)</f>
        <v>#REF!</v>
      </c>
      <c r="AR412" s="27" t="e">
        <f>IF(AM412="",NA(),AN412-Form!$B$9*AP412/1.128)</f>
        <v>#REF!</v>
      </c>
      <c r="AS412" s="27" t="e">
        <f t="shared" si="200"/>
        <v>#REF!</v>
      </c>
      <c r="AT412" s="26" t="e">
        <f t="shared" si="201"/>
        <v>#REF!</v>
      </c>
      <c r="AU412" s="27" t="e">
        <f>VLOOKUP(B412,Table5[],2,FALSE)</f>
        <v>#REF!</v>
      </c>
      <c r="AV412" s="27" t="e">
        <f>VLOOKUP(B412,Table5[],3,FALSE)</f>
        <v>#REF!</v>
      </c>
      <c r="AW412" s="29" t="e">
        <f>IF(Form!#REF!="","",Form!#REF!)</f>
        <v>#REF!</v>
      </c>
    </row>
    <row r="413" spans="1:49">
      <c r="A413" s="26" t="e">
        <f>IF(Form!#REF!="","",Form!#REF!)</f>
        <v>#REF!</v>
      </c>
      <c r="B413" s="26" t="e">
        <f>IF(Form!#REF!="","",Form!#REF!)</f>
        <v>#REF!</v>
      </c>
      <c r="C413" s="26" t="e">
        <f>IF(Form!#REF!="","",Form!#REF!)</f>
        <v>#REF!</v>
      </c>
      <c r="D413" s="27" t="e">
        <f>VLOOKUP(B413,Table5[],4,FALSE)</f>
        <v>#REF!</v>
      </c>
      <c r="E413" s="26" t="e">
        <f t="shared" si="183"/>
        <v>#REF!</v>
      </c>
      <c r="F413" s="27" t="e">
        <f>VLOOKUP(B413,Table5[],5,FALSE)</f>
        <v>#REF!</v>
      </c>
      <c r="G413" s="27" t="e">
        <f>IF(C413="",NA(),D413+Form!$B$9*F413/1.128)</f>
        <v>#REF!</v>
      </c>
      <c r="H413" s="27" t="e">
        <f>IF(C413="",NA(),D413-Form!$B$9*F413/1.128)</f>
        <v>#REF!</v>
      </c>
      <c r="I413" s="27" t="e">
        <f t="shared" si="184"/>
        <v>#REF!</v>
      </c>
      <c r="J413" s="26" t="e">
        <f t="shared" si="185"/>
        <v>#REF!</v>
      </c>
      <c r="K413" s="26" t="e">
        <f t="shared" si="186"/>
        <v>#REF!</v>
      </c>
      <c r="L413" s="28" t="e">
        <f>IF(Form!#REF!="","",Form!#REF!)</f>
        <v>#REF!</v>
      </c>
      <c r="M413" s="27" t="e">
        <f>VLOOKUP(B413,Table5[],9,FALSE)</f>
        <v>#REF!</v>
      </c>
      <c r="N413" s="26" t="e">
        <f t="shared" si="187"/>
        <v>#REF!</v>
      </c>
      <c r="O413" s="27" t="e">
        <f>VLOOKUP(B413,Table5[],10,FALSE)</f>
        <v>#REF!</v>
      </c>
      <c r="P413" s="27" t="e">
        <f>IF(L413="",NA(),M413+Form!$B$9*O413/1.128)</f>
        <v>#REF!</v>
      </c>
      <c r="Q413" s="27" t="e">
        <f>IF(L413="",NA(),M413-Form!$B$9*O413/1.128)</f>
        <v>#REF!</v>
      </c>
      <c r="R413" s="27" t="e">
        <f t="shared" si="188"/>
        <v>#REF!</v>
      </c>
      <c r="S413" s="26" t="e">
        <f t="shared" si="189"/>
        <v>#REF!</v>
      </c>
      <c r="T413" s="26" t="e">
        <f t="shared" si="190"/>
        <v>#REF!</v>
      </c>
      <c r="U413" s="28" t="e">
        <f>IF(Form!#REF!="","",Form!#REF!)</f>
        <v>#REF!</v>
      </c>
      <c r="V413" s="27" t="e">
        <f>VLOOKUP(B413,Table5[],14,FALSE)</f>
        <v>#REF!</v>
      </c>
      <c r="W413" s="26" t="e">
        <f t="shared" si="191"/>
        <v>#REF!</v>
      </c>
      <c r="X413" s="27" t="e">
        <f>VLOOKUP(B413,Table5[],15,FALSE)</f>
        <v>#REF!</v>
      </c>
      <c r="Y413" s="27" t="e">
        <f>IF(U413="",NA(),V413+Form!$B$9*X413/1.128)</f>
        <v>#REF!</v>
      </c>
      <c r="Z413" s="27" t="e">
        <f>IF(U413="",NA(),V413-Form!$B$9*X413/1.128)</f>
        <v>#REF!</v>
      </c>
      <c r="AA413" s="27" t="e">
        <f t="shared" si="192"/>
        <v>#REF!</v>
      </c>
      <c r="AB413" s="26" t="e">
        <f t="shared" si="193"/>
        <v>#REF!</v>
      </c>
      <c r="AC413" s="26" t="e">
        <f t="shared" si="194"/>
        <v>#REF!</v>
      </c>
      <c r="AD413" s="28" t="e">
        <f>IF(Form!#REF!="","",Form!#REF!)</f>
        <v>#REF!</v>
      </c>
      <c r="AE413" s="27" t="e">
        <f>VLOOKUP(B413,Table5[],19,FALSE)</f>
        <v>#REF!</v>
      </c>
      <c r="AF413" s="26" t="e">
        <f t="shared" si="195"/>
        <v>#REF!</v>
      </c>
      <c r="AG413" s="27" t="e">
        <f>VLOOKUP(B413,Table5[],20,FALSE)</f>
        <v>#REF!</v>
      </c>
      <c r="AH413" s="27" t="e">
        <f>IF(AD413="",NA(),AE413+Form!$B$9*AG413/1.128)</f>
        <v>#REF!</v>
      </c>
      <c r="AI413" s="27" t="e">
        <f>IF(AD413="",NA(),AE413-Form!$B$9*AG413/1.128)</f>
        <v>#REF!</v>
      </c>
      <c r="AJ413" s="27" t="e">
        <f t="shared" si="196"/>
        <v>#REF!</v>
      </c>
      <c r="AK413" s="26" t="e">
        <f t="shared" si="197"/>
        <v>#REF!</v>
      </c>
      <c r="AL413" s="26" t="e">
        <f t="shared" si="198"/>
        <v>#REF!</v>
      </c>
      <c r="AM413" s="28" t="e">
        <f>IF(Form!#REF!="","",Form!#REF!)</f>
        <v>#REF!</v>
      </c>
      <c r="AN413" s="27" t="e">
        <f>VLOOKUP(B413,Table5[],24,FALSE)</f>
        <v>#REF!</v>
      </c>
      <c r="AO413" s="26" t="e">
        <f t="shared" si="199"/>
        <v>#REF!</v>
      </c>
      <c r="AP413" s="27" t="e">
        <f>VLOOKUP(B413,Table5[],25,FALSE)</f>
        <v>#REF!</v>
      </c>
      <c r="AQ413" s="27" t="e">
        <f>IF(AM413="",NA(),AN413+Form!$B$9*AP413/1.128)</f>
        <v>#REF!</v>
      </c>
      <c r="AR413" s="27" t="e">
        <f>IF(AM413="",NA(),AN413-Form!$B$9*AP413/1.128)</f>
        <v>#REF!</v>
      </c>
      <c r="AS413" s="27" t="e">
        <f t="shared" si="200"/>
        <v>#REF!</v>
      </c>
      <c r="AT413" s="26" t="e">
        <f t="shared" si="201"/>
        <v>#REF!</v>
      </c>
      <c r="AU413" s="27" t="e">
        <f>VLOOKUP(B413,Table5[],2,FALSE)</f>
        <v>#REF!</v>
      </c>
      <c r="AV413" s="27" t="e">
        <f>VLOOKUP(B413,Table5[],3,FALSE)</f>
        <v>#REF!</v>
      </c>
      <c r="AW413" s="29" t="e">
        <f>IF(Form!#REF!="","",Form!#REF!)</f>
        <v>#REF!</v>
      </c>
    </row>
    <row r="414" spans="1:49">
      <c r="A414" s="26" t="e">
        <f>IF(Form!#REF!="","",Form!#REF!)</f>
        <v>#REF!</v>
      </c>
      <c r="B414" s="26" t="e">
        <f>IF(Form!#REF!="","",Form!#REF!)</f>
        <v>#REF!</v>
      </c>
      <c r="C414" s="26" t="e">
        <f>IF(Form!#REF!="","",Form!#REF!)</f>
        <v>#REF!</v>
      </c>
      <c r="D414" s="27" t="e">
        <f>VLOOKUP(B414,Table5[],4,FALSE)</f>
        <v>#REF!</v>
      </c>
      <c r="E414" s="26" t="e">
        <f t="shared" si="183"/>
        <v>#REF!</v>
      </c>
      <c r="F414" s="27" t="e">
        <f>VLOOKUP(B414,Table5[],5,FALSE)</f>
        <v>#REF!</v>
      </c>
      <c r="G414" s="27" t="e">
        <f>IF(C414="",NA(),D414+Form!$B$9*F414/1.128)</f>
        <v>#REF!</v>
      </c>
      <c r="H414" s="27" t="e">
        <f>IF(C414="",NA(),D414-Form!$B$9*F414/1.128)</f>
        <v>#REF!</v>
      </c>
      <c r="I414" s="27" t="e">
        <f t="shared" si="184"/>
        <v>#REF!</v>
      </c>
      <c r="J414" s="26" t="e">
        <f t="shared" si="185"/>
        <v>#REF!</v>
      </c>
      <c r="K414" s="26" t="e">
        <f t="shared" si="186"/>
        <v>#REF!</v>
      </c>
      <c r="L414" s="28" t="e">
        <f>IF(Form!#REF!="","",Form!#REF!)</f>
        <v>#REF!</v>
      </c>
      <c r="M414" s="27" t="e">
        <f>VLOOKUP(B414,Table5[],9,FALSE)</f>
        <v>#REF!</v>
      </c>
      <c r="N414" s="26" t="e">
        <f t="shared" si="187"/>
        <v>#REF!</v>
      </c>
      <c r="O414" s="27" t="e">
        <f>VLOOKUP(B414,Table5[],10,FALSE)</f>
        <v>#REF!</v>
      </c>
      <c r="P414" s="27" t="e">
        <f>IF(L414="",NA(),M414+Form!$B$9*O414/1.128)</f>
        <v>#REF!</v>
      </c>
      <c r="Q414" s="27" t="e">
        <f>IF(L414="",NA(),M414-Form!$B$9*O414/1.128)</f>
        <v>#REF!</v>
      </c>
      <c r="R414" s="27" t="e">
        <f t="shared" si="188"/>
        <v>#REF!</v>
      </c>
      <c r="S414" s="26" t="e">
        <f t="shared" si="189"/>
        <v>#REF!</v>
      </c>
      <c r="T414" s="26" t="e">
        <f t="shared" si="190"/>
        <v>#REF!</v>
      </c>
      <c r="U414" s="28" t="e">
        <f>IF(Form!#REF!="","",Form!#REF!)</f>
        <v>#REF!</v>
      </c>
      <c r="V414" s="27" t="e">
        <f>VLOOKUP(B414,Table5[],14,FALSE)</f>
        <v>#REF!</v>
      </c>
      <c r="W414" s="26" t="e">
        <f t="shared" si="191"/>
        <v>#REF!</v>
      </c>
      <c r="X414" s="27" t="e">
        <f>VLOOKUP(B414,Table5[],15,FALSE)</f>
        <v>#REF!</v>
      </c>
      <c r="Y414" s="27" t="e">
        <f>IF(U414="",NA(),V414+Form!$B$9*X414/1.128)</f>
        <v>#REF!</v>
      </c>
      <c r="Z414" s="27" t="e">
        <f>IF(U414="",NA(),V414-Form!$B$9*X414/1.128)</f>
        <v>#REF!</v>
      </c>
      <c r="AA414" s="27" t="e">
        <f t="shared" si="192"/>
        <v>#REF!</v>
      </c>
      <c r="AB414" s="26" t="e">
        <f t="shared" si="193"/>
        <v>#REF!</v>
      </c>
      <c r="AC414" s="26" t="e">
        <f t="shared" si="194"/>
        <v>#REF!</v>
      </c>
      <c r="AD414" s="28" t="e">
        <f>IF(Form!#REF!="","",Form!#REF!)</f>
        <v>#REF!</v>
      </c>
      <c r="AE414" s="27" t="e">
        <f>VLOOKUP(B414,Table5[],19,FALSE)</f>
        <v>#REF!</v>
      </c>
      <c r="AF414" s="26" t="e">
        <f t="shared" si="195"/>
        <v>#REF!</v>
      </c>
      <c r="AG414" s="27" t="e">
        <f>VLOOKUP(B414,Table5[],20,FALSE)</f>
        <v>#REF!</v>
      </c>
      <c r="AH414" s="27" t="e">
        <f>IF(AD414="",NA(),AE414+Form!$B$9*AG414/1.128)</f>
        <v>#REF!</v>
      </c>
      <c r="AI414" s="27" t="e">
        <f>IF(AD414="",NA(),AE414-Form!$B$9*AG414/1.128)</f>
        <v>#REF!</v>
      </c>
      <c r="AJ414" s="27" t="e">
        <f t="shared" si="196"/>
        <v>#REF!</v>
      </c>
      <c r="AK414" s="26" t="e">
        <f t="shared" si="197"/>
        <v>#REF!</v>
      </c>
      <c r="AL414" s="26" t="e">
        <f t="shared" si="198"/>
        <v>#REF!</v>
      </c>
      <c r="AM414" s="28" t="e">
        <f>IF(Form!#REF!="","",Form!#REF!)</f>
        <v>#REF!</v>
      </c>
      <c r="AN414" s="27" t="e">
        <f>VLOOKUP(B414,Table5[],24,FALSE)</f>
        <v>#REF!</v>
      </c>
      <c r="AO414" s="26" t="e">
        <f t="shared" si="199"/>
        <v>#REF!</v>
      </c>
      <c r="AP414" s="27" t="e">
        <f>VLOOKUP(B414,Table5[],25,FALSE)</f>
        <v>#REF!</v>
      </c>
      <c r="AQ414" s="27" t="e">
        <f>IF(AM414="",NA(),AN414+Form!$B$9*AP414/1.128)</f>
        <v>#REF!</v>
      </c>
      <c r="AR414" s="27" t="e">
        <f>IF(AM414="",NA(),AN414-Form!$B$9*AP414/1.128)</f>
        <v>#REF!</v>
      </c>
      <c r="AS414" s="27" t="e">
        <f t="shared" si="200"/>
        <v>#REF!</v>
      </c>
      <c r="AT414" s="26" t="e">
        <f t="shared" si="201"/>
        <v>#REF!</v>
      </c>
      <c r="AU414" s="27" t="e">
        <f>VLOOKUP(B414,Table5[],2,FALSE)</f>
        <v>#REF!</v>
      </c>
      <c r="AV414" s="27" t="e">
        <f>VLOOKUP(B414,Table5[],3,FALSE)</f>
        <v>#REF!</v>
      </c>
      <c r="AW414" s="29" t="e">
        <f>IF(Form!#REF!="","",Form!#REF!)</f>
        <v>#REF!</v>
      </c>
    </row>
    <row r="415" spans="1:49">
      <c r="A415" s="26" t="e">
        <f>IF(Form!#REF!="","",Form!#REF!)</f>
        <v>#REF!</v>
      </c>
      <c r="B415" s="26" t="e">
        <f>IF(Form!#REF!="","",Form!#REF!)</f>
        <v>#REF!</v>
      </c>
      <c r="C415" s="26" t="e">
        <f>IF(Form!#REF!="","",Form!#REF!)</f>
        <v>#REF!</v>
      </c>
      <c r="D415" s="27" t="e">
        <f>VLOOKUP(B415,Table5[],4,FALSE)</f>
        <v>#REF!</v>
      </c>
      <c r="E415" s="26" t="e">
        <f t="shared" si="183"/>
        <v>#REF!</v>
      </c>
      <c r="F415" s="27" t="e">
        <f>VLOOKUP(B415,Table5[],5,FALSE)</f>
        <v>#REF!</v>
      </c>
      <c r="G415" s="27" t="e">
        <f>IF(C415="",NA(),D415+Form!$B$9*F415/1.128)</f>
        <v>#REF!</v>
      </c>
      <c r="H415" s="27" t="e">
        <f>IF(C415="",NA(),D415-Form!$B$9*F415/1.128)</f>
        <v>#REF!</v>
      </c>
      <c r="I415" s="27" t="e">
        <f t="shared" si="184"/>
        <v>#REF!</v>
      </c>
      <c r="J415" s="26" t="e">
        <f t="shared" si="185"/>
        <v>#REF!</v>
      </c>
      <c r="K415" s="26" t="e">
        <f t="shared" si="186"/>
        <v>#REF!</v>
      </c>
      <c r="L415" s="28" t="e">
        <f>IF(Form!#REF!="","",Form!#REF!)</f>
        <v>#REF!</v>
      </c>
      <c r="M415" s="27" t="e">
        <f>VLOOKUP(B415,Table5[],9,FALSE)</f>
        <v>#REF!</v>
      </c>
      <c r="N415" s="26" t="e">
        <f t="shared" si="187"/>
        <v>#REF!</v>
      </c>
      <c r="O415" s="27" t="e">
        <f>VLOOKUP(B415,Table5[],10,FALSE)</f>
        <v>#REF!</v>
      </c>
      <c r="P415" s="27" t="e">
        <f>IF(L415="",NA(),M415+Form!$B$9*O415/1.128)</f>
        <v>#REF!</v>
      </c>
      <c r="Q415" s="27" t="e">
        <f>IF(L415="",NA(),M415-Form!$B$9*O415/1.128)</f>
        <v>#REF!</v>
      </c>
      <c r="R415" s="27" t="e">
        <f t="shared" si="188"/>
        <v>#REF!</v>
      </c>
      <c r="S415" s="26" t="e">
        <f t="shared" si="189"/>
        <v>#REF!</v>
      </c>
      <c r="T415" s="26" t="e">
        <f t="shared" si="190"/>
        <v>#REF!</v>
      </c>
      <c r="U415" s="28" t="e">
        <f>IF(Form!#REF!="","",Form!#REF!)</f>
        <v>#REF!</v>
      </c>
      <c r="V415" s="27" t="e">
        <f>VLOOKUP(B415,Table5[],14,FALSE)</f>
        <v>#REF!</v>
      </c>
      <c r="W415" s="26" t="e">
        <f t="shared" si="191"/>
        <v>#REF!</v>
      </c>
      <c r="X415" s="27" t="e">
        <f>VLOOKUP(B415,Table5[],15,FALSE)</f>
        <v>#REF!</v>
      </c>
      <c r="Y415" s="27" t="e">
        <f>IF(U415="",NA(),V415+Form!$B$9*X415/1.128)</f>
        <v>#REF!</v>
      </c>
      <c r="Z415" s="27" t="e">
        <f>IF(U415="",NA(),V415-Form!$B$9*X415/1.128)</f>
        <v>#REF!</v>
      </c>
      <c r="AA415" s="27" t="e">
        <f t="shared" si="192"/>
        <v>#REF!</v>
      </c>
      <c r="AB415" s="26" t="e">
        <f t="shared" si="193"/>
        <v>#REF!</v>
      </c>
      <c r="AC415" s="26" t="e">
        <f t="shared" si="194"/>
        <v>#REF!</v>
      </c>
      <c r="AD415" s="28" t="e">
        <f>IF(Form!#REF!="","",Form!#REF!)</f>
        <v>#REF!</v>
      </c>
      <c r="AE415" s="27" t="e">
        <f>VLOOKUP(B415,Table5[],19,FALSE)</f>
        <v>#REF!</v>
      </c>
      <c r="AF415" s="26" t="e">
        <f t="shared" si="195"/>
        <v>#REF!</v>
      </c>
      <c r="AG415" s="27" t="e">
        <f>VLOOKUP(B415,Table5[],20,FALSE)</f>
        <v>#REF!</v>
      </c>
      <c r="AH415" s="27" t="e">
        <f>IF(AD415="",NA(),AE415+Form!$B$9*AG415/1.128)</f>
        <v>#REF!</v>
      </c>
      <c r="AI415" s="27" t="e">
        <f>IF(AD415="",NA(),AE415-Form!$B$9*AG415/1.128)</f>
        <v>#REF!</v>
      </c>
      <c r="AJ415" s="27" t="e">
        <f t="shared" si="196"/>
        <v>#REF!</v>
      </c>
      <c r="AK415" s="26" t="e">
        <f t="shared" si="197"/>
        <v>#REF!</v>
      </c>
      <c r="AL415" s="26" t="e">
        <f t="shared" si="198"/>
        <v>#REF!</v>
      </c>
      <c r="AM415" s="28" t="e">
        <f>IF(Form!#REF!="","",Form!#REF!)</f>
        <v>#REF!</v>
      </c>
      <c r="AN415" s="27" t="e">
        <f>VLOOKUP(B415,Table5[],24,FALSE)</f>
        <v>#REF!</v>
      </c>
      <c r="AO415" s="26" t="e">
        <f t="shared" si="199"/>
        <v>#REF!</v>
      </c>
      <c r="AP415" s="27" t="e">
        <f>VLOOKUP(B415,Table5[],25,FALSE)</f>
        <v>#REF!</v>
      </c>
      <c r="AQ415" s="27" t="e">
        <f>IF(AM415="",NA(),AN415+Form!$B$9*AP415/1.128)</f>
        <v>#REF!</v>
      </c>
      <c r="AR415" s="27" t="e">
        <f>IF(AM415="",NA(),AN415-Form!$B$9*AP415/1.128)</f>
        <v>#REF!</v>
      </c>
      <c r="AS415" s="27" t="e">
        <f t="shared" si="200"/>
        <v>#REF!</v>
      </c>
      <c r="AT415" s="26" t="e">
        <f t="shared" si="201"/>
        <v>#REF!</v>
      </c>
      <c r="AU415" s="27" t="e">
        <f>VLOOKUP(B415,Table5[],2,FALSE)</f>
        <v>#REF!</v>
      </c>
      <c r="AV415" s="27" t="e">
        <f>VLOOKUP(B415,Table5[],3,FALSE)</f>
        <v>#REF!</v>
      </c>
      <c r="AW415" s="29" t="e">
        <f>IF(Form!#REF!="","",Form!#REF!)</f>
        <v>#REF!</v>
      </c>
    </row>
    <row r="416" spans="1:49">
      <c r="A416" s="26" t="e">
        <f>IF(Form!#REF!="","",Form!#REF!)</f>
        <v>#REF!</v>
      </c>
      <c r="B416" s="26" t="e">
        <f>IF(Form!#REF!="","",Form!#REF!)</f>
        <v>#REF!</v>
      </c>
      <c r="C416" s="26" t="e">
        <f>IF(Form!#REF!="","",Form!#REF!)</f>
        <v>#REF!</v>
      </c>
      <c r="D416" s="27" t="e">
        <f>VLOOKUP(B416,Table5[],4,FALSE)</f>
        <v>#REF!</v>
      </c>
      <c r="E416" s="26" t="e">
        <f t="shared" si="183"/>
        <v>#REF!</v>
      </c>
      <c r="F416" s="27" t="e">
        <f>VLOOKUP(B416,Table5[],5,FALSE)</f>
        <v>#REF!</v>
      </c>
      <c r="G416" s="27" t="e">
        <f>IF(C416="",NA(),D416+Form!$B$9*F416/1.128)</f>
        <v>#REF!</v>
      </c>
      <c r="H416" s="27" t="e">
        <f>IF(C416="",NA(),D416-Form!$B$9*F416/1.128)</f>
        <v>#REF!</v>
      </c>
      <c r="I416" s="27" t="e">
        <f t="shared" si="184"/>
        <v>#REF!</v>
      </c>
      <c r="J416" s="26" t="e">
        <f t="shared" si="185"/>
        <v>#REF!</v>
      </c>
      <c r="K416" s="26" t="e">
        <f t="shared" si="186"/>
        <v>#REF!</v>
      </c>
      <c r="L416" s="28" t="e">
        <f>IF(Form!#REF!="","",Form!#REF!)</f>
        <v>#REF!</v>
      </c>
      <c r="M416" s="27" t="e">
        <f>VLOOKUP(B416,Table5[],9,FALSE)</f>
        <v>#REF!</v>
      </c>
      <c r="N416" s="26" t="e">
        <f t="shared" si="187"/>
        <v>#REF!</v>
      </c>
      <c r="O416" s="27" t="e">
        <f>VLOOKUP(B416,Table5[],10,FALSE)</f>
        <v>#REF!</v>
      </c>
      <c r="P416" s="27" t="e">
        <f>IF(L416="",NA(),M416+Form!$B$9*O416/1.128)</f>
        <v>#REF!</v>
      </c>
      <c r="Q416" s="27" t="e">
        <f>IF(L416="",NA(),M416-Form!$B$9*O416/1.128)</f>
        <v>#REF!</v>
      </c>
      <c r="R416" s="27" t="e">
        <f t="shared" si="188"/>
        <v>#REF!</v>
      </c>
      <c r="S416" s="26" t="e">
        <f t="shared" si="189"/>
        <v>#REF!</v>
      </c>
      <c r="T416" s="26" t="e">
        <f t="shared" si="190"/>
        <v>#REF!</v>
      </c>
      <c r="U416" s="28" t="e">
        <f>IF(Form!#REF!="","",Form!#REF!)</f>
        <v>#REF!</v>
      </c>
      <c r="V416" s="27" t="e">
        <f>VLOOKUP(B416,Table5[],14,FALSE)</f>
        <v>#REF!</v>
      </c>
      <c r="W416" s="26" t="e">
        <f t="shared" si="191"/>
        <v>#REF!</v>
      </c>
      <c r="X416" s="27" t="e">
        <f>VLOOKUP(B416,Table5[],15,FALSE)</f>
        <v>#REF!</v>
      </c>
      <c r="Y416" s="27" t="e">
        <f>IF(U416="",NA(),V416+Form!$B$9*X416/1.128)</f>
        <v>#REF!</v>
      </c>
      <c r="Z416" s="27" t="e">
        <f>IF(U416="",NA(),V416-Form!$B$9*X416/1.128)</f>
        <v>#REF!</v>
      </c>
      <c r="AA416" s="27" t="e">
        <f t="shared" si="192"/>
        <v>#REF!</v>
      </c>
      <c r="AB416" s="26" t="e">
        <f t="shared" si="193"/>
        <v>#REF!</v>
      </c>
      <c r="AC416" s="26" t="e">
        <f t="shared" si="194"/>
        <v>#REF!</v>
      </c>
      <c r="AD416" s="28" t="e">
        <f>IF(Form!#REF!="","",Form!#REF!)</f>
        <v>#REF!</v>
      </c>
      <c r="AE416" s="27" t="e">
        <f>VLOOKUP(B416,Table5[],19,FALSE)</f>
        <v>#REF!</v>
      </c>
      <c r="AF416" s="26" t="e">
        <f t="shared" si="195"/>
        <v>#REF!</v>
      </c>
      <c r="AG416" s="27" t="e">
        <f>VLOOKUP(B416,Table5[],20,FALSE)</f>
        <v>#REF!</v>
      </c>
      <c r="AH416" s="27" t="e">
        <f>IF(AD416="",NA(),AE416+Form!$B$9*AG416/1.128)</f>
        <v>#REF!</v>
      </c>
      <c r="AI416" s="27" t="e">
        <f>IF(AD416="",NA(),AE416-Form!$B$9*AG416/1.128)</f>
        <v>#REF!</v>
      </c>
      <c r="AJ416" s="27" t="e">
        <f t="shared" si="196"/>
        <v>#REF!</v>
      </c>
      <c r="AK416" s="26" t="e">
        <f t="shared" si="197"/>
        <v>#REF!</v>
      </c>
      <c r="AL416" s="26" t="e">
        <f t="shared" si="198"/>
        <v>#REF!</v>
      </c>
      <c r="AM416" s="28" t="e">
        <f>IF(Form!#REF!="","",Form!#REF!)</f>
        <v>#REF!</v>
      </c>
      <c r="AN416" s="27" t="e">
        <f>VLOOKUP(B416,Table5[],24,FALSE)</f>
        <v>#REF!</v>
      </c>
      <c r="AO416" s="26" t="e">
        <f t="shared" si="199"/>
        <v>#REF!</v>
      </c>
      <c r="AP416" s="27" t="e">
        <f>VLOOKUP(B416,Table5[],25,FALSE)</f>
        <v>#REF!</v>
      </c>
      <c r="AQ416" s="27" t="e">
        <f>IF(AM416="",NA(),AN416+Form!$B$9*AP416/1.128)</f>
        <v>#REF!</v>
      </c>
      <c r="AR416" s="27" t="e">
        <f>IF(AM416="",NA(),AN416-Form!$B$9*AP416/1.128)</f>
        <v>#REF!</v>
      </c>
      <c r="AS416" s="27" t="e">
        <f t="shared" si="200"/>
        <v>#REF!</v>
      </c>
      <c r="AT416" s="26" t="e">
        <f t="shared" si="201"/>
        <v>#REF!</v>
      </c>
      <c r="AU416" s="27" t="e">
        <f>VLOOKUP(B416,Table5[],2,FALSE)</f>
        <v>#REF!</v>
      </c>
      <c r="AV416" s="27" t="e">
        <f>VLOOKUP(B416,Table5[],3,FALSE)</f>
        <v>#REF!</v>
      </c>
      <c r="AW416" s="29" t="e">
        <f>IF(Form!#REF!="","",Form!#REF!)</f>
        <v>#REF!</v>
      </c>
    </row>
    <row r="417" spans="1:49">
      <c r="A417" s="26" t="e">
        <f>IF(Form!#REF!="","",Form!#REF!)</f>
        <v>#REF!</v>
      </c>
      <c r="B417" s="26" t="e">
        <f>IF(Form!#REF!="","",Form!#REF!)</f>
        <v>#REF!</v>
      </c>
      <c r="C417" s="26" t="e">
        <f>IF(Form!#REF!="","",Form!#REF!)</f>
        <v>#REF!</v>
      </c>
      <c r="D417" s="27" t="e">
        <f>VLOOKUP(B417,Table5[],4,FALSE)</f>
        <v>#REF!</v>
      </c>
      <c r="E417" s="26" t="e">
        <f t="shared" si="183"/>
        <v>#REF!</v>
      </c>
      <c r="F417" s="27" t="e">
        <f>VLOOKUP(B417,Table5[],5,FALSE)</f>
        <v>#REF!</v>
      </c>
      <c r="G417" s="27" t="e">
        <f>IF(C417="",NA(),D417+Form!$B$9*F417/1.128)</f>
        <v>#REF!</v>
      </c>
      <c r="H417" s="27" t="e">
        <f>IF(C417="",NA(),D417-Form!$B$9*F417/1.128)</f>
        <v>#REF!</v>
      </c>
      <c r="I417" s="27" t="e">
        <f t="shared" si="184"/>
        <v>#REF!</v>
      </c>
      <c r="J417" s="26" t="e">
        <f t="shared" si="185"/>
        <v>#REF!</v>
      </c>
      <c r="K417" s="26" t="e">
        <f t="shared" si="186"/>
        <v>#REF!</v>
      </c>
      <c r="L417" s="28" t="e">
        <f>IF(Form!#REF!="","",Form!#REF!)</f>
        <v>#REF!</v>
      </c>
      <c r="M417" s="27" t="e">
        <f>VLOOKUP(B417,Table5[],9,FALSE)</f>
        <v>#REF!</v>
      </c>
      <c r="N417" s="26" t="e">
        <f t="shared" si="187"/>
        <v>#REF!</v>
      </c>
      <c r="O417" s="27" t="e">
        <f>VLOOKUP(B417,Table5[],10,FALSE)</f>
        <v>#REF!</v>
      </c>
      <c r="P417" s="27" t="e">
        <f>IF(L417="",NA(),M417+Form!$B$9*O417/1.128)</f>
        <v>#REF!</v>
      </c>
      <c r="Q417" s="27" t="e">
        <f>IF(L417="",NA(),M417-Form!$B$9*O417/1.128)</f>
        <v>#REF!</v>
      </c>
      <c r="R417" s="27" t="e">
        <f t="shared" si="188"/>
        <v>#REF!</v>
      </c>
      <c r="S417" s="26" t="e">
        <f t="shared" si="189"/>
        <v>#REF!</v>
      </c>
      <c r="T417" s="26" t="e">
        <f t="shared" si="190"/>
        <v>#REF!</v>
      </c>
      <c r="U417" s="28" t="e">
        <f>IF(Form!#REF!="","",Form!#REF!)</f>
        <v>#REF!</v>
      </c>
      <c r="V417" s="27" t="e">
        <f>VLOOKUP(B417,Table5[],14,FALSE)</f>
        <v>#REF!</v>
      </c>
      <c r="W417" s="26" t="e">
        <f t="shared" si="191"/>
        <v>#REF!</v>
      </c>
      <c r="X417" s="27" t="e">
        <f>VLOOKUP(B417,Table5[],15,FALSE)</f>
        <v>#REF!</v>
      </c>
      <c r="Y417" s="27" t="e">
        <f>IF(U417="",NA(),V417+Form!$B$9*X417/1.128)</f>
        <v>#REF!</v>
      </c>
      <c r="Z417" s="27" t="e">
        <f>IF(U417="",NA(),V417-Form!$B$9*X417/1.128)</f>
        <v>#REF!</v>
      </c>
      <c r="AA417" s="27" t="e">
        <f t="shared" si="192"/>
        <v>#REF!</v>
      </c>
      <c r="AB417" s="26" t="e">
        <f t="shared" si="193"/>
        <v>#REF!</v>
      </c>
      <c r="AC417" s="26" t="e">
        <f t="shared" si="194"/>
        <v>#REF!</v>
      </c>
      <c r="AD417" s="28" t="e">
        <f>IF(Form!#REF!="","",Form!#REF!)</f>
        <v>#REF!</v>
      </c>
      <c r="AE417" s="27" t="e">
        <f>VLOOKUP(B417,Table5[],19,FALSE)</f>
        <v>#REF!</v>
      </c>
      <c r="AF417" s="26" t="e">
        <f t="shared" si="195"/>
        <v>#REF!</v>
      </c>
      <c r="AG417" s="27" t="e">
        <f>VLOOKUP(B417,Table5[],20,FALSE)</f>
        <v>#REF!</v>
      </c>
      <c r="AH417" s="27" t="e">
        <f>IF(AD417="",NA(),AE417+Form!$B$9*AG417/1.128)</f>
        <v>#REF!</v>
      </c>
      <c r="AI417" s="27" t="e">
        <f>IF(AD417="",NA(),AE417-Form!$B$9*AG417/1.128)</f>
        <v>#REF!</v>
      </c>
      <c r="AJ417" s="27" t="e">
        <f t="shared" si="196"/>
        <v>#REF!</v>
      </c>
      <c r="AK417" s="26" t="e">
        <f t="shared" si="197"/>
        <v>#REF!</v>
      </c>
      <c r="AL417" s="26" t="e">
        <f t="shared" si="198"/>
        <v>#REF!</v>
      </c>
      <c r="AM417" s="28" t="e">
        <f>IF(Form!#REF!="","",Form!#REF!)</f>
        <v>#REF!</v>
      </c>
      <c r="AN417" s="27" t="e">
        <f>VLOOKUP(B417,Table5[],24,FALSE)</f>
        <v>#REF!</v>
      </c>
      <c r="AO417" s="26" t="e">
        <f t="shared" si="199"/>
        <v>#REF!</v>
      </c>
      <c r="AP417" s="27" t="e">
        <f>VLOOKUP(B417,Table5[],25,FALSE)</f>
        <v>#REF!</v>
      </c>
      <c r="AQ417" s="27" t="e">
        <f>IF(AM417="",NA(),AN417+Form!$B$9*AP417/1.128)</f>
        <v>#REF!</v>
      </c>
      <c r="AR417" s="27" t="e">
        <f>IF(AM417="",NA(),AN417-Form!$B$9*AP417/1.128)</f>
        <v>#REF!</v>
      </c>
      <c r="AS417" s="27" t="e">
        <f t="shared" si="200"/>
        <v>#REF!</v>
      </c>
      <c r="AT417" s="26" t="e">
        <f t="shared" si="201"/>
        <v>#REF!</v>
      </c>
      <c r="AU417" s="27" t="e">
        <f>VLOOKUP(B417,Table5[],2,FALSE)</f>
        <v>#REF!</v>
      </c>
      <c r="AV417" s="27" t="e">
        <f>VLOOKUP(B417,Table5[],3,FALSE)</f>
        <v>#REF!</v>
      </c>
      <c r="AW417" s="29" t="e">
        <f>IF(Form!#REF!="","",Form!#REF!)</f>
        <v>#REF!</v>
      </c>
    </row>
    <row r="418" spans="1:49">
      <c r="A418" s="26" t="e">
        <f>IF(Form!#REF!="","",Form!#REF!)</f>
        <v>#REF!</v>
      </c>
      <c r="B418" s="26" t="e">
        <f>IF(Form!#REF!="","",Form!#REF!)</f>
        <v>#REF!</v>
      </c>
      <c r="C418" s="26" t="e">
        <f>IF(Form!#REF!="","",Form!#REF!)</f>
        <v>#REF!</v>
      </c>
      <c r="D418" s="27" t="e">
        <f>VLOOKUP(B418,Table5[],4,FALSE)</f>
        <v>#REF!</v>
      </c>
      <c r="E418" s="26" t="e">
        <f t="shared" si="183"/>
        <v>#REF!</v>
      </c>
      <c r="F418" s="27" t="e">
        <f>VLOOKUP(B418,Table5[],5,FALSE)</f>
        <v>#REF!</v>
      </c>
      <c r="G418" s="27" t="e">
        <f>IF(C418="",NA(),D418+Form!$B$9*F418/1.128)</f>
        <v>#REF!</v>
      </c>
      <c r="H418" s="27" t="e">
        <f>IF(C418="",NA(),D418-Form!$B$9*F418/1.128)</f>
        <v>#REF!</v>
      </c>
      <c r="I418" s="27" t="e">
        <f t="shared" si="184"/>
        <v>#REF!</v>
      </c>
      <c r="J418" s="26" t="e">
        <f t="shared" si="185"/>
        <v>#REF!</v>
      </c>
      <c r="K418" s="26" t="e">
        <f t="shared" si="186"/>
        <v>#REF!</v>
      </c>
      <c r="L418" s="28" t="e">
        <f>IF(Form!#REF!="","",Form!#REF!)</f>
        <v>#REF!</v>
      </c>
      <c r="M418" s="27" t="e">
        <f>VLOOKUP(B418,Table5[],9,FALSE)</f>
        <v>#REF!</v>
      </c>
      <c r="N418" s="26" t="e">
        <f t="shared" si="187"/>
        <v>#REF!</v>
      </c>
      <c r="O418" s="27" t="e">
        <f>VLOOKUP(B418,Table5[],10,FALSE)</f>
        <v>#REF!</v>
      </c>
      <c r="P418" s="27" t="e">
        <f>IF(L418="",NA(),M418+Form!$B$9*O418/1.128)</f>
        <v>#REF!</v>
      </c>
      <c r="Q418" s="27" t="e">
        <f>IF(L418="",NA(),M418-Form!$B$9*O418/1.128)</f>
        <v>#REF!</v>
      </c>
      <c r="R418" s="27" t="e">
        <f t="shared" si="188"/>
        <v>#REF!</v>
      </c>
      <c r="S418" s="26" t="e">
        <f t="shared" si="189"/>
        <v>#REF!</v>
      </c>
      <c r="T418" s="26" t="e">
        <f t="shared" si="190"/>
        <v>#REF!</v>
      </c>
      <c r="U418" s="28" t="e">
        <f>IF(Form!#REF!="","",Form!#REF!)</f>
        <v>#REF!</v>
      </c>
      <c r="V418" s="27" t="e">
        <f>VLOOKUP(B418,Table5[],14,FALSE)</f>
        <v>#REF!</v>
      </c>
      <c r="W418" s="26" t="e">
        <f t="shared" si="191"/>
        <v>#REF!</v>
      </c>
      <c r="X418" s="27" t="e">
        <f>VLOOKUP(B418,Table5[],15,FALSE)</f>
        <v>#REF!</v>
      </c>
      <c r="Y418" s="27" t="e">
        <f>IF(U418="",NA(),V418+Form!$B$9*X418/1.128)</f>
        <v>#REF!</v>
      </c>
      <c r="Z418" s="27" t="e">
        <f>IF(U418="",NA(),V418-Form!$B$9*X418/1.128)</f>
        <v>#REF!</v>
      </c>
      <c r="AA418" s="27" t="e">
        <f t="shared" si="192"/>
        <v>#REF!</v>
      </c>
      <c r="AB418" s="26" t="e">
        <f t="shared" si="193"/>
        <v>#REF!</v>
      </c>
      <c r="AC418" s="26" t="e">
        <f t="shared" si="194"/>
        <v>#REF!</v>
      </c>
      <c r="AD418" s="28" t="e">
        <f>IF(Form!#REF!="","",Form!#REF!)</f>
        <v>#REF!</v>
      </c>
      <c r="AE418" s="27" t="e">
        <f>VLOOKUP(B418,Table5[],19,FALSE)</f>
        <v>#REF!</v>
      </c>
      <c r="AF418" s="26" t="e">
        <f t="shared" si="195"/>
        <v>#REF!</v>
      </c>
      <c r="AG418" s="27" t="e">
        <f>VLOOKUP(B418,Table5[],20,FALSE)</f>
        <v>#REF!</v>
      </c>
      <c r="AH418" s="27" t="e">
        <f>IF(AD418="",NA(),AE418+Form!$B$9*AG418/1.128)</f>
        <v>#REF!</v>
      </c>
      <c r="AI418" s="27" t="e">
        <f>IF(AD418="",NA(),AE418-Form!$B$9*AG418/1.128)</f>
        <v>#REF!</v>
      </c>
      <c r="AJ418" s="27" t="e">
        <f t="shared" si="196"/>
        <v>#REF!</v>
      </c>
      <c r="AK418" s="26" t="e">
        <f t="shared" si="197"/>
        <v>#REF!</v>
      </c>
      <c r="AL418" s="26" t="e">
        <f t="shared" si="198"/>
        <v>#REF!</v>
      </c>
      <c r="AM418" s="28" t="e">
        <f>IF(Form!#REF!="","",Form!#REF!)</f>
        <v>#REF!</v>
      </c>
      <c r="AN418" s="27" t="e">
        <f>VLOOKUP(B418,Table5[],24,FALSE)</f>
        <v>#REF!</v>
      </c>
      <c r="AO418" s="26" t="e">
        <f t="shared" si="199"/>
        <v>#REF!</v>
      </c>
      <c r="AP418" s="27" t="e">
        <f>VLOOKUP(B418,Table5[],25,FALSE)</f>
        <v>#REF!</v>
      </c>
      <c r="AQ418" s="27" t="e">
        <f>IF(AM418="",NA(),AN418+Form!$B$9*AP418/1.128)</f>
        <v>#REF!</v>
      </c>
      <c r="AR418" s="27" t="e">
        <f>IF(AM418="",NA(),AN418-Form!$B$9*AP418/1.128)</f>
        <v>#REF!</v>
      </c>
      <c r="AS418" s="27" t="e">
        <f t="shared" si="200"/>
        <v>#REF!</v>
      </c>
      <c r="AT418" s="26" t="e">
        <f t="shared" si="201"/>
        <v>#REF!</v>
      </c>
      <c r="AU418" s="27" t="e">
        <f>VLOOKUP(B418,Table5[],2,FALSE)</f>
        <v>#REF!</v>
      </c>
      <c r="AV418" s="27" t="e">
        <f>VLOOKUP(B418,Table5[],3,FALSE)</f>
        <v>#REF!</v>
      </c>
      <c r="AW418" s="29" t="e">
        <f>IF(Form!#REF!="","",Form!#REF!)</f>
        <v>#REF!</v>
      </c>
    </row>
    <row r="419" spans="1:49">
      <c r="A419" s="26" t="e">
        <f>IF(Form!#REF!="","",Form!#REF!)</f>
        <v>#REF!</v>
      </c>
      <c r="B419" s="26" t="e">
        <f>IF(Form!#REF!="","",Form!#REF!)</f>
        <v>#REF!</v>
      </c>
      <c r="C419" s="26" t="e">
        <f>IF(Form!#REF!="","",Form!#REF!)</f>
        <v>#REF!</v>
      </c>
      <c r="D419" s="27" t="e">
        <f>VLOOKUP(B419,Table5[],4,FALSE)</f>
        <v>#REF!</v>
      </c>
      <c r="E419" s="26" t="e">
        <f t="shared" si="183"/>
        <v>#REF!</v>
      </c>
      <c r="F419" s="27" t="e">
        <f>VLOOKUP(B419,Table5[],5,FALSE)</f>
        <v>#REF!</v>
      </c>
      <c r="G419" s="27" t="e">
        <f>IF(C419="",NA(),D419+Form!$B$9*F419/1.128)</f>
        <v>#REF!</v>
      </c>
      <c r="H419" s="27" t="e">
        <f>IF(C419="",NA(),D419-Form!$B$9*F419/1.128)</f>
        <v>#REF!</v>
      </c>
      <c r="I419" s="27" t="e">
        <f t="shared" si="184"/>
        <v>#REF!</v>
      </c>
      <c r="J419" s="26" t="e">
        <f t="shared" si="185"/>
        <v>#REF!</v>
      </c>
      <c r="K419" s="26" t="e">
        <f t="shared" si="186"/>
        <v>#REF!</v>
      </c>
      <c r="L419" s="28" t="e">
        <f>IF(Form!#REF!="","",Form!#REF!)</f>
        <v>#REF!</v>
      </c>
      <c r="M419" s="27" t="e">
        <f>VLOOKUP(B419,Table5[],9,FALSE)</f>
        <v>#REF!</v>
      </c>
      <c r="N419" s="26" t="e">
        <f t="shared" si="187"/>
        <v>#REF!</v>
      </c>
      <c r="O419" s="27" t="e">
        <f>VLOOKUP(B419,Table5[],10,FALSE)</f>
        <v>#REF!</v>
      </c>
      <c r="P419" s="27" t="e">
        <f>IF(L419="",NA(),M419+Form!$B$9*O419/1.128)</f>
        <v>#REF!</v>
      </c>
      <c r="Q419" s="27" t="e">
        <f>IF(L419="",NA(),M419-Form!$B$9*O419/1.128)</f>
        <v>#REF!</v>
      </c>
      <c r="R419" s="27" t="e">
        <f t="shared" si="188"/>
        <v>#REF!</v>
      </c>
      <c r="S419" s="26" t="e">
        <f t="shared" si="189"/>
        <v>#REF!</v>
      </c>
      <c r="T419" s="26" t="e">
        <f t="shared" si="190"/>
        <v>#REF!</v>
      </c>
      <c r="U419" s="28" t="e">
        <f>IF(Form!#REF!="","",Form!#REF!)</f>
        <v>#REF!</v>
      </c>
      <c r="V419" s="27" t="e">
        <f>VLOOKUP(B419,Table5[],14,FALSE)</f>
        <v>#REF!</v>
      </c>
      <c r="W419" s="26" t="e">
        <f t="shared" si="191"/>
        <v>#REF!</v>
      </c>
      <c r="X419" s="27" t="e">
        <f>VLOOKUP(B419,Table5[],15,FALSE)</f>
        <v>#REF!</v>
      </c>
      <c r="Y419" s="27" t="e">
        <f>IF(U419="",NA(),V419+Form!$B$9*X419/1.128)</f>
        <v>#REF!</v>
      </c>
      <c r="Z419" s="27" t="e">
        <f>IF(U419="",NA(),V419-Form!$B$9*X419/1.128)</f>
        <v>#REF!</v>
      </c>
      <c r="AA419" s="27" t="e">
        <f t="shared" si="192"/>
        <v>#REF!</v>
      </c>
      <c r="AB419" s="26" t="e">
        <f t="shared" si="193"/>
        <v>#REF!</v>
      </c>
      <c r="AC419" s="26" t="e">
        <f t="shared" si="194"/>
        <v>#REF!</v>
      </c>
      <c r="AD419" s="28" t="e">
        <f>IF(Form!#REF!="","",Form!#REF!)</f>
        <v>#REF!</v>
      </c>
      <c r="AE419" s="27" t="e">
        <f>VLOOKUP(B419,Table5[],19,FALSE)</f>
        <v>#REF!</v>
      </c>
      <c r="AF419" s="26" t="e">
        <f t="shared" si="195"/>
        <v>#REF!</v>
      </c>
      <c r="AG419" s="27" t="e">
        <f>VLOOKUP(B419,Table5[],20,FALSE)</f>
        <v>#REF!</v>
      </c>
      <c r="AH419" s="27" t="e">
        <f>IF(AD419="",NA(),AE419+Form!$B$9*AG419/1.128)</f>
        <v>#REF!</v>
      </c>
      <c r="AI419" s="27" t="e">
        <f>IF(AD419="",NA(),AE419-Form!$B$9*AG419/1.128)</f>
        <v>#REF!</v>
      </c>
      <c r="AJ419" s="27" t="e">
        <f t="shared" si="196"/>
        <v>#REF!</v>
      </c>
      <c r="AK419" s="26" t="e">
        <f t="shared" si="197"/>
        <v>#REF!</v>
      </c>
      <c r="AL419" s="26" t="e">
        <f t="shared" si="198"/>
        <v>#REF!</v>
      </c>
      <c r="AM419" s="28" t="e">
        <f>IF(Form!#REF!="","",Form!#REF!)</f>
        <v>#REF!</v>
      </c>
      <c r="AN419" s="27" t="e">
        <f>VLOOKUP(B419,Table5[],24,FALSE)</f>
        <v>#REF!</v>
      </c>
      <c r="AO419" s="26" t="e">
        <f t="shared" si="199"/>
        <v>#REF!</v>
      </c>
      <c r="AP419" s="27" t="e">
        <f>VLOOKUP(B419,Table5[],25,FALSE)</f>
        <v>#REF!</v>
      </c>
      <c r="AQ419" s="27" t="e">
        <f>IF(AM419="",NA(),AN419+Form!$B$9*AP419/1.128)</f>
        <v>#REF!</v>
      </c>
      <c r="AR419" s="27" t="e">
        <f>IF(AM419="",NA(),AN419-Form!$B$9*AP419/1.128)</f>
        <v>#REF!</v>
      </c>
      <c r="AS419" s="27" t="e">
        <f t="shared" si="200"/>
        <v>#REF!</v>
      </c>
      <c r="AT419" s="26" t="e">
        <f t="shared" si="201"/>
        <v>#REF!</v>
      </c>
      <c r="AU419" s="27" t="e">
        <f>VLOOKUP(B419,Table5[],2,FALSE)</f>
        <v>#REF!</v>
      </c>
      <c r="AV419" s="27" t="e">
        <f>VLOOKUP(B419,Table5[],3,FALSE)</f>
        <v>#REF!</v>
      </c>
      <c r="AW419" s="29" t="e">
        <f>IF(Form!#REF!="","",Form!#REF!)</f>
        <v>#REF!</v>
      </c>
    </row>
    <row r="420" spans="1:49">
      <c r="A420" s="26" t="e">
        <f>IF(Form!#REF!="","",Form!#REF!)</f>
        <v>#REF!</v>
      </c>
      <c r="B420" s="26" t="e">
        <f>IF(Form!#REF!="","",Form!#REF!)</f>
        <v>#REF!</v>
      </c>
      <c r="C420" s="26" t="e">
        <f>IF(Form!#REF!="","",Form!#REF!)</f>
        <v>#REF!</v>
      </c>
      <c r="D420" s="27" t="e">
        <f>VLOOKUP(B420,Table5[],4,FALSE)</f>
        <v>#REF!</v>
      </c>
      <c r="E420" s="26" t="e">
        <f t="shared" si="183"/>
        <v>#REF!</v>
      </c>
      <c r="F420" s="27" t="e">
        <f>VLOOKUP(B420,Table5[],5,FALSE)</f>
        <v>#REF!</v>
      </c>
      <c r="G420" s="27" t="e">
        <f>IF(C420="",NA(),D420+Form!$B$9*F420/1.128)</f>
        <v>#REF!</v>
      </c>
      <c r="H420" s="27" t="e">
        <f>IF(C420="",NA(),D420-Form!$B$9*F420/1.128)</f>
        <v>#REF!</v>
      </c>
      <c r="I420" s="27" t="e">
        <f t="shared" si="184"/>
        <v>#REF!</v>
      </c>
      <c r="J420" s="26" t="e">
        <f t="shared" si="185"/>
        <v>#REF!</v>
      </c>
      <c r="K420" s="26" t="e">
        <f t="shared" si="186"/>
        <v>#REF!</v>
      </c>
      <c r="L420" s="28" t="e">
        <f>IF(Form!#REF!="","",Form!#REF!)</f>
        <v>#REF!</v>
      </c>
      <c r="M420" s="27" t="e">
        <f>VLOOKUP(B420,Table5[],9,FALSE)</f>
        <v>#REF!</v>
      </c>
      <c r="N420" s="26" t="e">
        <f t="shared" si="187"/>
        <v>#REF!</v>
      </c>
      <c r="O420" s="27" t="e">
        <f>VLOOKUP(B420,Table5[],10,FALSE)</f>
        <v>#REF!</v>
      </c>
      <c r="P420" s="27" t="e">
        <f>IF(L420="",NA(),M420+Form!$B$9*O420/1.128)</f>
        <v>#REF!</v>
      </c>
      <c r="Q420" s="27" t="e">
        <f>IF(L420="",NA(),M420-Form!$B$9*O420/1.128)</f>
        <v>#REF!</v>
      </c>
      <c r="R420" s="27" t="e">
        <f t="shared" si="188"/>
        <v>#REF!</v>
      </c>
      <c r="S420" s="26" t="e">
        <f t="shared" si="189"/>
        <v>#REF!</v>
      </c>
      <c r="T420" s="26" t="e">
        <f t="shared" si="190"/>
        <v>#REF!</v>
      </c>
      <c r="U420" s="28" t="e">
        <f>IF(Form!#REF!="","",Form!#REF!)</f>
        <v>#REF!</v>
      </c>
      <c r="V420" s="27" t="e">
        <f>VLOOKUP(B420,Table5[],14,FALSE)</f>
        <v>#REF!</v>
      </c>
      <c r="W420" s="26" t="e">
        <f t="shared" si="191"/>
        <v>#REF!</v>
      </c>
      <c r="X420" s="27" t="e">
        <f>VLOOKUP(B420,Table5[],15,FALSE)</f>
        <v>#REF!</v>
      </c>
      <c r="Y420" s="27" t="e">
        <f>IF(U420="",NA(),V420+Form!$B$9*X420/1.128)</f>
        <v>#REF!</v>
      </c>
      <c r="Z420" s="27" t="e">
        <f>IF(U420="",NA(),V420-Form!$B$9*X420/1.128)</f>
        <v>#REF!</v>
      </c>
      <c r="AA420" s="27" t="e">
        <f t="shared" si="192"/>
        <v>#REF!</v>
      </c>
      <c r="AB420" s="26" t="e">
        <f t="shared" si="193"/>
        <v>#REF!</v>
      </c>
      <c r="AC420" s="26" t="e">
        <f t="shared" si="194"/>
        <v>#REF!</v>
      </c>
      <c r="AD420" s="28" t="e">
        <f>IF(Form!#REF!="","",Form!#REF!)</f>
        <v>#REF!</v>
      </c>
      <c r="AE420" s="27" t="e">
        <f>VLOOKUP(B420,Table5[],19,FALSE)</f>
        <v>#REF!</v>
      </c>
      <c r="AF420" s="26" t="e">
        <f t="shared" si="195"/>
        <v>#REF!</v>
      </c>
      <c r="AG420" s="27" t="e">
        <f>VLOOKUP(B420,Table5[],20,FALSE)</f>
        <v>#REF!</v>
      </c>
      <c r="AH420" s="27" t="e">
        <f>IF(AD420="",NA(),AE420+Form!$B$9*AG420/1.128)</f>
        <v>#REF!</v>
      </c>
      <c r="AI420" s="27" t="e">
        <f>IF(AD420="",NA(),AE420-Form!$B$9*AG420/1.128)</f>
        <v>#REF!</v>
      </c>
      <c r="AJ420" s="27" t="e">
        <f t="shared" si="196"/>
        <v>#REF!</v>
      </c>
      <c r="AK420" s="26" t="e">
        <f t="shared" si="197"/>
        <v>#REF!</v>
      </c>
      <c r="AL420" s="26" t="e">
        <f t="shared" si="198"/>
        <v>#REF!</v>
      </c>
      <c r="AM420" s="28" t="e">
        <f>IF(Form!#REF!="","",Form!#REF!)</f>
        <v>#REF!</v>
      </c>
      <c r="AN420" s="27" t="e">
        <f>VLOOKUP(B420,Table5[],24,FALSE)</f>
        <v>#REF!</v>
      </c>
      <c r="AO420" s="26" t="e">
        <f t="shared" si="199"/>
        <v>#REF!</v>
      </c>
      <c r="AP420" s="27" t="e">
        <f>VLOOKUP(B420,Table5[],25,FALSE)</f>
        <v>#REF!</v>
      </c>
      <c r="AQ420" s="27" t="e">
        <f>IF(AM420="",NA(),AN420+Form!$B$9*AP420/1.128)</f>
        <v>#REF!</v>
      </c>
      <c r="AR420" s="27" t="e">
        <f>IF(AM420="",NA(),AN420-Form!$B$9*AP420/1.128)</f>
        <v>#REF!</v>
      </c>
      <c r="AS420" s="27" t="e">
        <f t="shared" si="200"/>
        <v>#REF!</v>
      </c>
      <c r="AT420" s="26" t="e">
        <f t="shared" si="201"/>
        <v>#REF!</v>
      </c>
      <c r="AU420" s="27" t="e">
        <f>VLOOKUP(B420,Table5[],2,FALSE)</f>
        <v>#REF!</v>
      </c>
      <c r="AV420" s="27" t="e">
        <f>VLOOKUP(B420,Table5[],3,FALSE)</f>
        <v>#REF!</v>
      </c>
      <c r="AW420" s="29" t="e">
        <f>IF(Form!#REF!="","",Form!#REF!)</f>
        <v>#REF!</v>
      </c>
    </row>
    <row r="421" spans="1:49">
      <c r="A421" s="26" t="e">
        <f>IF(Form!#REF!="","",Form!#REF!)</f>
        <v>#REF!</v>
      </c>
      <c r="B421" s="26" t="e">
        <f>IF(Form!#REF!="","",Form!#REF!)</f>
        <v>#REF!</v>
      </c>
      <c r="C421" s="26" t="e">
        <f>IF(Form!#REF!="","",Form!#REF!)</f>
        <v>#REF!</v>
      </c>
      <c r="D421" s="27" t="e">
        <f>VLOOKUP(B421,Table5[],4,FALSE)</f>
        <v>#REF!</v>
      </c>
      <c r="E421" s="26" t="e">
        <f t="shared" si="183"/>
        <v>#REF!</v>
      </c>
      <c r="F421" s="27" t="e">
        <f>VLOOKUP(B421,Table5[],5,FALSE)</f>
        <v>#REF!</v>
      </c>
      <c r="G421" s="27" t="e">
        <f>IF(C421="",NA(),D421+Form!$B$9*F421/1.128)</f>
        <v>#REF!</v>
      </c>
      <c r="H421" s="27" t="e">
        <f>IF(C421="",NA(),D421-Form!$B$9*F421/1.128)</f>
        <v>#REF!</v>
      </c>
      <c r="I421" s="27" t="e">
        <f t="shared" si="184"/>
        <v>#REF!</v>
      </c>
      <c r="J421" s="26" t="e">
        <f t="shared" si="185"/>
        <v>#REF!</v>
      </c>
      <c r="K421" s="26" t="e">
        <f t="shared" si="186"/>
        <v>#REF!</v>
      </c>
      <c r="L421" s="28" t="e">
        <f>IF(Form!#REF!="","",Form!#REF!)</f>
        <v>#REF!</v>
      </c>
      <c r="M421" s="27" t="e">
        <f>VLOOKUP(B421,Table5[],9,FALSE)</f>
        <v>#REF!</v>
      </c>
      <c r="N421" s="26" t="e">
        <f t="shared" si="187"/>
        <v>#REF!</v>
      </c>
      <c r="O421" s="27" t="e">
        <f>VLOOKUP(B421,Table5[],10,FALSE)</f>
        <v>#REF!</v>
      </c>
      <c r="P421" s="27" t="e">
        <f>IF(L421="",NA(),M421+Form!$B$9*O421/1.128)</f>
        <v>#REF!</v>
      </c>
      <c r="Q421" s="27" t="e">
        <f>IF(L421="",NA(),M421-Form!$B$9*O421/1.128)</f>
        <v>#REF!</v>
      </c>
      <c r="R421" s="27" t="e">
        <f t="shared" si="188"/>
        <v>#REF!</v>
      </c>
      <c r="S421" s="26" t="e">
        <f t="shared" si="189"/>
        <v>#REF!</v>
      </c>
      <c r="T421" s="26" t="e">
        <f t="shared" si="190"/>
        <v>#REF!</v>
      </c>
      <c r="U421" s="28" t="e">
        <f>IF(Form!#REF!="","",Form!#REF!)</f>
        <v>#REF!</v>
      </c>
      <c r="V421" s="27" t="e">
        <f>VLOOKUP(B421,Table5[],14,FALSE)</f>
        <v>#REF!</v>
      </c>
      <c r="W421" s="26" t="e">
        <f t="shared" si="191"/>
        <v>#REF!</v>
      </c>
      <c r="X421" s="27" t="e">
        <f>VLOOKUP(B421,Table5[],15,FALSE)</f>
        <v>#REF!</v>
      </c>
      <c r="Y421" s="27" t="e">
        <f>IF(U421="",NA(),V421+Form!$B$9*X421/1.128)</f>
        <v>#REF!</v>
      </c>
      <c r="Z421" s="27" t="e">
        <f>IF(U421="",NA(),V421-Form!$B$9*X421/1.128)</f>
        <v>#REF!</v>
      </c>
      <c r="AA421" s="27" t="e">
        <f t="shared" si="192"/>
        <v>#REF!</v>
      </c>
      <c r="AB421" s="26" t="e">
        <f t="shared" si="193"/>
        <v>#REF!</v>
      </c>
      <c r="AC421" s="26" t="e">
        <f t="shared" si="194"/>
        <v>#REF!</v>
      </c>
      <c r="AD421" s="28" t="e">
        <f>IF(Form!#REF!="","",Form!#REF!)</f>
        <v>#REF!</v>
      </c>
      <c r="AE421" s="27" t="e">
        <f>VLOOKUP(B421,Table5[],19,FALSE)</f>
        <v>#REF!</v>
      </c>
      <c r="AF421" s="26" t="e">
        <f t="shared" si="195"/>
        <v>#REF!</v>
      </c>
      <c r="AG421" s="27" t="e">
        <f>VLOOKUP(B421,Table5[],20,FALSE)</f>
        <v>#REF!</v>
      </c>
      <c r="AH421" s="27" t="e">
        <f>IF(AD421="",NA(),AE421+Form!$B$9*AG421/1.128)</f>
        <v>#REF!</v>
      </c>
      <c r="AI421" s="27" t="e">
        <f>IF(AD421="",NA(),AE421-Form!$B$9*AG421/1.128)</f>
        <v>#REF!</v>
      </c>
      <c r="AJ421" s="27" t="e">
        <f t="shared" si="196"/>
        <v>#REF!</v>
      </c>
      <c r="AK421" s="26" t="e">
        <f t="shared" si="197"/>
        <v>#REF!</v>
      </c>
      <c r="AL421" s="26" t="e">
        <f t="shared" si="198"/>
        <v>#REF!</v>
      </c>
      <c r="AM421" s="28" t="e">
        <f>IF(Form!#REF!="","",Form!#REF!)</f>
        <v>#REF!</v>
      </c>
      <c r="AN421" s="27" t="e">
        <f>VLOOKUP(B421,Table5[],24,FALSE)</f>
        <v>#REF!</v>
      </c>
      <c r="AO421" s="26" t="e">
        <f t="shared" si="199"/>
        <v>#REF!</v>
      </c>
      <c r="AP421" s="27" t="e">
        <f>VLOOKUP(B421,Table5[],25,FALSE)</f>
        <v>#REF!</v>
      </c>
      <c r="AQ421" s="27" t="e">
        <f>IF(AM421="",NA(),AN421+Form!$B$9*AP421/1.128)</f>
        <v>#REF!</v>
      </c>
      <c r="AR421" s="27" t="e">
        <f>IF(AM421="",NA(),AN421-Form!$B$9*AP421/1.128)</f>
        <v>#REF!</v>
      </c>
      <c r="AS421" s="27" t="e">
        <f t="shared" si="200"/>
        <v>#REF!</v>
      </c>
      <c r="AT421" s="26" t="e">
        <f t="shared" si="201"/>
        <v>#REF!</v>
      </c>
      <c r="AU421" s="27" t="e">
        <f>VLOOKUP(B421,Table5[],2,FALSE)</f>
        <v>#REF!</v>
      </c>
      <c r="AV421" s="27" t="e">
        <f>VLOOKUP(B421,Table5[],3,FALSE)</f>
        <v>#REF!</v>
      </c>
      <c r="AW421" s="29" t="e">
        <f>IF(Form!#REF!="","",Form!#REF!)</f>
        <v>#REF!</v>
      </c>
    </row>
    <row r="422" spans="1:49">
      <c r="A422" s="26" t="e">
        <f>IF(Form!#REF!="","",Form!#REF!)</f>
        <v>#REF!</v>
      </c>
      <c r="B422" s="26" t="e">
        <f>IF(Form!#REF!="","",Form!#REF!)</f>
        <v>#REF!</v>
      </c>
      <c r="C422" s="26" t="e">
        <f>IF(Form!#REF!="","",Form!#REF!)</f>
        <v>#REF!</v>
      </c>
      <c r="D422" s="27" t="e">
        <f>VLOOKUP(B422,Table5[],4,FALSE)</f>
        <v>#REF!</v>
      </c>
      <c r="E422" s="26" t="e">
        <f t="shared" si="183"/>
        <v>#REF!</v>
      </c>
      <c r="F422" s="27" t="e">
        <f>VLOOKUP(B422,Table5[],5,FALSE)</f>
        <v>#REF!</v>
      </c>
      <c r="G422" s="27" t="e">
        <f>IF(C422="",NA(),D422+Form!$B$9*F422/1.128)</f>
        <v>#REF!</v>
      </c>
      <c r="H422" s="27" t="e">
        <f>IF(C422="",NA(),D422-Form!$B$9*F422/1.128)</f>
        <v>#REF!</v>
      </c>
      <c r="I422" s="27" t="e">
        <f t="shared" si="184"/>
        <v>#REF!</v>
      </c>
      <c r="J422" s="26" t="e">
        <f t="shared" si="185"/>
        <v>#REF!</v>
      </c>
      <c r="K422" s="26" t="e">
        <f t="shared" si="186"/>
        <v>#REF!</v>
      </c>
      <c r="L422" s="28" t="e">
        <f>IF(Form!#REF!="","",Form!#REF!)</f>
        <v>#REF!</v>
      </c>
      <c r="M422" s="27" t="e">
        <f>VLOOKUP(B422,Table5[],9,FALSE)</f>
        <v>#REF!</v>
      </c>
      <c r="N422" s="26" t="e">
        <f t="shared" si="187"/>
        <v>#REF!</v>
      </c>
      <c r="O422" s="27" t="e">
        <f>VLOOKUP(B422,Table5[],10,FALSE)</f>
        <v>#REF!</v>
      </c>
      <c r="P422" s="27" t="e">
        <f>IF(L422="",NA(),M422+Form!$B$9*O422/1.128)</f>
        <v>#REF!</v>
      </c>
      <c r="Q422" s="27" t="e">
        <f>IF(L422="",NA(),M422-Form!$B$9*O422/1.128)</f>
        <v>#REF!</v>
      </c>
      <c r="R422" s="27" t="e">
        <f t="shared" si="188"/>
        <v>#REF!</v>
      </c>
      <c r="S422" s="26" t="e">
        <f t="shared" si="189"/>
        <v>#REF!</v>
      </c>
      <c r="T422" s="26" t="e">
        <f t="shared" si="190"/>
        <v>#REF!</v>
      </c>
      <c r="U422" s="28" t="e">
        <f>IF(Form!#REF!="","",Form!#REF!)</f>
        <v>#REF!</v>
      </c>
      <c r="V422" s="27" t="e">
        <f>VLOOKUP(B422,Table5[],14,FALSE)</f>
        <v>#REF!</v>
      </c>
      <c r="W422" s="26" t="e">
        <f t="shared" si="191"/>
        <v>#REF!</v>
      </c>
      <c r="X422" s="27" t="e">
        <f>VLOOKUP(B422,Table5[],15,FALSE)</f>
        <v>#REF!</v>
      </c>
      <c r="Y422" s="27" t="e">
        <f>IF(U422="",NA(),V422+Form!$B$9*X422/1.128)</f>
        <v>#REF!</v>
      </c>
      <c r="Z422" s="27" t="e">
        <f>IF(U422="",NA(),V422-Form!$B$9*X422/1.128)</f>
        <v>#REF!</v>
      </c>
      <c r="AA422" s="27" t="e">
        <f t="shared" si="192"/>
        <v>#REF!</v>
      </c>
      <c r="AB422" s="26" t="e">
        <f t="shared" si="193"/>
        <v>#REF!</v>
      </c>
      <c r="AC422" s="26" t="e">
        <f t="shared" si="194"/>
        <v>#REF!</v>
      </c>
      <c r="AD422" s="28" t="e">
        <f>IF(Form!#REF!="","",Form!#REF!)</f>
        <v>#REF!</v>
      </c>
      <c r="AE422" s="27" t="e">
        <f>VLOOKUP(B422,Table5[],19,FALSE)</f>
        <v>#REF!</v>
      </c>
      <c r="AF422" s="26" t="e">
        <f t="shared" si="195"/>
        <v>#REF!</v>
      </c>
      <c r="AG422" s="27" t="e">
        <f>VLOOKUP(B422,Table5[],20,FALSE)</f>
        <v>#REF!</v>
      </c>
      <c r="AH422" s="27" t="e">
        <f>IF(AD422="",NA(),AE422+Form!$B$9*AG422/1.128)</f>
        <v>#REF!</v>
      </c>
      <c r="AI422" s="27" t="e">
        <f>IF(AD422="",NA(),AE422-Form!$B$9*AG422/1.128)</f>
        <v>#REF!</v>
      </c>
      <c r="AJ422" s="27" t="e">
        <f t="shared" si="196"/>
        <v>#REF!</v>
      </c>
      <c r="AK422" s="26" t="e">
        <f t="shared" si="197"/>
        <v>#REF!</v>
      </c>
      <c r="AL422" s="26" t="e">
        <f t="shared" si="198"/>
        <v>#REF!</v>
      </c>
      <c r="AM422" s="28" t="e">
        <f>IF(Form!#REF!="","",Form!#REF!)</f>
        <v>#REF!</v>
      </c>
      <c r="AN422" s="27" t="e">
        <f>VLOOKUP(B422,Table5[],24,FALSE)</f>
        <v>#REF!</v>
      </c>
      <c r="AO422" s="26" t="e">
        <f t="shared" si="199"/>
        <v>#REF!</v>
      </c>
      <c r="AP422" s="27" t="e">
        <f>VLOOKUP(B422,Table5[],25,FALSE)</f>
        <v>#REF!</v>
      </c>
      <c r="AQ422" s="27" t="e">
        <f>IF(AM422="",NA(),AN422+Form!$B$9*AP422/1.128)</f>
        <v>#REF!</v>
      </c>
      <c r="AR422" s="27" t="e">
        <f>IF(AM422="",NA(),AN422-Form!$B$9*AP422/1.128)</f>
        <v>#REF!</v>
      </c>
      <c r="AS422" s="27" t="e">
        <f t="shared" si="200"/>
        <v>#REF!</v>
      </c>
      <c r="AT422" s="26" t="e">
        <f t="shared" si="201"/>
        <v>#REF!</v>
      </c>
      <c r="AU422" s="27" t="e">
        <f>VLOOKUP(B422,Table5[],2,FALSE)</f>
        <v>#REF!</v>
      </c>
      <c r="AV422" s="27" t="e">
        <f>VLOOKUP(B422,Table5[],3,FALSE)</f>
        <v>#REF!</v>
      </c>
      <c r="AW422" s="29" t="e">
        <f>IF(Form!#REF!="","",Form!#REF!)</f>
        <v>#REF!</v>
      </c>
    </row>
    <row r="423" spans="1:49">
      <c r="A423" s="26" t="e">
        <f>IF(Form!#REF!="","",Form!#REF!)</f>
        <v>#REF!</v>
      </c>
      <c r="B423" s="26" t="e">
        <f>IF(Form!#REF!="","",Form!#REF!)</f>
        <v>#REF!</v>
      </c>
      <c r="C423" s="26" t="e">
        <f>IF(Form!#REF!="","",Form!#REF!)</f>
        <v>#REF!</v>
      </c>
      <c r="D423" s="27" t="e">
        <f>VLOOKUP(B423,Table5[],4,FALSE)</f>
        <v>#REF!</v>
      </c>
      <c r="E423" s="26" t="e">
        <f t="shared" si="183"/>
        <v>#REF!</v>
      </c>
      <c r="F423" s="27" t="e">
        <f>VLOOKUP(B423,Table5[],5,FALSE)</f>
        <v>#REF!</v>
      </c>
      <c r="G423" s="27" t="e">
        <f>IF(C423="",NA(),D423+Form!$B$9*F423/1.128)</f>
        <v>#REF!</v>
      </c>
      <c r="H423" s="27" t="e">
        <f>IF(C423="",NA(),D423-Form!$B$9*F423/1.128)</f>
        <v>#REF!</v>
      </c>
      <c r="I423" s="27" t="e">
        <f t="shared" si="184"/>
        <v>#REF!</v>
      </c>
      <c r="J423" s="26" t="e">
        <f t="shared" si="185"/>
        <v>#REF!</v>
      </c>
      <c r="K423" s="26" t="e">
        <f t="shared" si="186"/>
        <v>#REF!</v>
      </c>
      <c r="L423" s="28" t="e">
        <f>IF(Form!#REF!="","",Form!#REF!)</f>
        <v>#REF!</v>
      </c>
      <c r="M423" s="27" t="e">
        <f>VLOOKUP(B423,Table5[],9,FALSE)</f>
        <v>#REF!</v>
      </c>
      <c r="N423" s="26" t="e">
        <f t="shared" si="187"/>
        <v>#REF!</v>
      </c>
      <c r="O423" s="27" t="e">
        <f>VLOOKUP(B423,Table5[],10,FALSE)</f>
        <v>#REF!</v>
      </c>
      <c r="P423" s="27" t="e">
        <f>IF(L423="",NA(),M423+Form!$B$9*O423/1.128)</f>
        <v>#REF!</v>
      </c>
      <c r="Q423" s="27" t="e">
        <f>IF(L423="",NA(),M423-Form!$B$9*O423/1.128)</f>
        <v>#REF!</v>
      </c>
      <c r="R423" s="27" t="e">
        <f t="shared" si="188"/>
        <v>#REF!</v>
      </c>
      <c r="S423" s="26" t="e">
        <f t="shared" si="189"/>
        <v>#REF!</v>
      </c>
      <c r="T423" s="26" t="e">
        <f t="shared" si="190"/>
        <v>#REF!</v>
      </c>
      <c r="U423" s="28" t="e">
        <f>IF(Form!#REF!="","",Form!#REF!)</f>
        <v>#REF!</v>
      </c>
      <c r="V423" s="27" t="e">
        <f>VLOOKUP(B423,Table5[],14,FALSE)</f>
        <v>#REF!</v>
      </c>
      <c r="W423" s="26" t="e">
        <f t="shared" si="191"/>
        <v>#REF!</v>
      </c>
      <c r="X423" s="27" t="e">
        <f>VLOOKUP(B423,Table5[],15,FALSE)</f>
        <v>#REF!</v>
      </c>
      <c r="Y423" s="27" t="e">
        <f>IF(U423="",NA(),V423+Form!$B$9*X423/1.128)</f>
        <v>#REF!</v>
      </c>
      <c r="Z423" s="27" t="e">
        <f>IF(U423="",NA(),V423-Form!$B$9*X423/1.128)</f>
        <v>#REF!</v>
      </c>
      <c r="AA423" s="27" t="e">
        <f t="shared" si="192"/>
        <v>#REF!</v>
      </c>
      <c r="AB423" s="26" t="e">
        <f t="shared" si="193"/>
        <v>#REF!</v>
      </c>
      <c r="AC423" s="26" t="e">
        <f t="shared" si="194"/>
        <v>#REF!</v>
      </c>
      <c r="AD423" s="28" t="e">
        <f>IF(Form!#REF!="","",Form!#REF!)</f>
        <v>#REF!</v>
      </c>
      <c r="AE423" s="27" t="e">
        <f>VLOOKUP(B423,Table5[],19,FALSE)</f>
        <v>#REF!</v>
      </c>
      <c r="AF423" s="26" t="e">
        <f t="shared" si="195"/>
        <v>#REF!</v>
      </c>
      <c r="AG423" s="27" t="e">
        <f>VLOOKUP(B423,Table5[],20,FALSE)</f>
        <v>#REF!</v>
      </c>
      <c r="AH423" s="27" t="e">
        <f>IF(AD423="",NA(),AE423+Form!$B$9*AG423/1.128)</f>
        <v>#REF!</v>
      </c>
      <c r="AI423" s="27" t="e">
        <f>IF(AD423="",NA(),AE423-Form!$B$9*AG423/1.128)</f>
        <v>#REF!</v>
      </c>
      <c r="AJ423" s="27" t="e">
        <f t="shared" si="196"/>
        <v>#REF!</v>
      </c>
      <c r="AK423" s="26" t="e">
        <f t="shared" si="197"/>
        <v>#REF!</v>
      </c>
      <c r="AL423" s="26" t="e">
        <f t="shared" si="198"/>
        <v>#REF!</v>
      </c>
      <c r="AM423" s="28" t="e">
        <f>IF(Form!#REF!="","",Form!#REF!)</f>
        <v>#REF!</v>
      </c>
      <c r="AN423" s="27" t="e">
        <f>VLOOKUP(B423,Table5[],24,FALSE)</f>
        <v>#REF!</v>
      </c>
      <c r="AO423" s="26" t="e">
        <f t="shared" si="199"/>
        <v>#REF!</v>
      </c>
      <c r="AP423" s="27" t="e">
        <f>VLOOKUP(B423,Table5[],25,FALSE)</f>
        <v>#REF!</v>
      </c>
      <c r="AQ423" s="27" t="e">
        <f>IF(AM423="",NA(),AN423+Form!$B$9*AP423/1.128)</f>
        <v>#REF!</v>
      </c>
      <c r="AR423" s="27" t="e">
        <f>IF(AM423="",NA(),AN423-Form!$B$9*AP423/1.128)</f>
        <v>#REF!</v>
      </c>
      <c r="AS423" s="27" t="e">
        <f t="shared" si="200"/>
        <v>#REF!</v>
      </c>
      <c r="AT423" s="26" t="e">
        <f t="shared" si="201"/>
        <v>#REF!</v>
      </c>
      <c r="AU423" s="27" t="e">
        <f>VLOOKUP(B423,Table5[],2,FALSE)</f>
        <v>#REF!</v>
      </c>
      <c r="AV423" s="27" t="e">
        <f>VLOOKUP(B423,Table5[],3,FALSE)</f>
        <v>#REF!</v>
      </c>
      <c r="AW423" s="29" t="e">
        <f>IF(Form!#REF!="","",Form!#REF!)</f>
        <v>#REF!</v>
      </c>
    </row>
    <row r="424" spans="1:49">
      <c r="A424" s="26" t="e">
        <f>IF(Form!#REF!="","",Form!#REF!)</f>
        <v>#REF!</v>
      </c>
      <c r="B424" s="26" t="e">
        <f>IF(Form!#REF!="","",Form!#REF!)</f>
        <v>#REF!</v>
      </c>
      <c r="C424" s="26" t="e">
        <f>IF(Form!#REF!="","",Form!#REF!)</f>
        <v>#REF!</v>
      </c>
      <c r="D424" s="27" t="e">
        <f>VLOOKUP(B424,Table5[],4,FALSE)</f>
        <v>#REF!</v>
      </c>
      <c r="E424" s="26" t="e">
        <f t="shared" si="183"/>
        <v>#REF!</v>
      </c>
      <c r="F424" s="27" t="e">
        <f>VLOOKUP(B424,Table5[],5,FALSE)</f>
        <v>#REF!</v>
      </c>
      <c r="G424" s="27" t="e">
        <f>IF(C424="",NA(),D424+Form!$B$9*F424/1.128)</f>
        <v>#REF!</v>
      </c>
      <c r="H424" s="27" t="e">
        <f>IF(C424="",NA(),D424-Form!$B$9*F424/1.128)</f>
        <v>#REF!</v>
      </c>
      <c r="I424" s="27" t="e">
        <f t="shared" si="184"/>
        <v>#REF!</v>
      </c>
      <c r="J424" s="26" t="e">
        <f t="shared" si="185"/>
        <v>#REF!</v>
      </c>
      <c r="K424" s="26" t="e">
        <f t="shared" si="186"/>
        <v>#REF!</v>
      </c>
      <c r="L424" s="28" t="e">
        <f>IF(Form!#REF!="","",Form!#REF!)</f>
        <v>#REF!</v>
      </c>
      <c r="M424" s="27" t="e">
        <f>VLOOKUP(B424,Table5[],9,FALSE)</f>
        <v>#REF!</v>
      </c>
      <c r="N424" s="26" t="e">
        <f t="shared" si="187"/>
        <v>#REF!</v>
      </c>
      <c r="O424" s="27" t="e">
        <f>VLOOKUP(B424,Table5[],10,FALSE)</f>
        <v>#REF!</v>
      </c>
      <c r="P424" s="27" t="e">
        <f>IF(L424="",NA(),M424+Form!$B$9*O424/1.128)</f>
        <v>#REF!</v>
      </c>
      <c r="Q424" s="27" t="e">
        <f>IF(L424="",NA(),M424-Form!$B$9*O424/1.128)</f>
        <v>#REF!</v>
      </c>
      <c r="R424" s="27" t="e">
        <f t="shared" si="188"/>
        <v>#REF!</v>
      </c>
      <c r="S424" s="26" t="e">
        <f t="shared" si="189"/>
        <v>#REF!</v>
      </c>
      <c r="T424" s="26" t="e">
        <f t="shared" si="190"/>
        <v>#REF!</v>
      </c>
      <c r="U424" s="28" t="e">
        <f>IF(Form!#REF!="","",Form!#REF!)</f>
        <v>#REF!</v>
      </c>
      <c r="V424" s="27" t="e">
        <f>VLOOKUP(B424,Table5[],14,FALSE)</f>
        <v>#REF!</v>
      </c>
      <c r="W424" s="26" t="e">
        <f t="shared" si="191"/>
        <v>#REF!</v>
      </c>
      <c r="X424" s="27" t="e">
        <f>VLOOKUP(B424,Table5[],15,FALSE)</f>
        <v>#REF!</v>
      </c>
      <c r="Y424" s="27" t="e">
        <f>IF(U424="",NA(),V424+Form!$B$9*X424/1.128)</f>
        <v>#REF!</v>
      </c>
      <c r="Z424" s="27" t="e">
        <f>IF(U424="",NA(),V424-Form!$B$9*X424/1.128)</f>
        <v>#REF!</v>
      </c>
      <c r="AA424" s="27" t="e">
        <f t="shared" si="192"/>
        <v>#REF!</v>
      </c>
      <c r="AB424" s="26" t="e">
        <f t="shared" si="193"/>
        <v>#REF!</v>
      </c>
      <c r="AC424" s="26" t="e">
        <f t="shared" si="194"/>
        <v>#REF!</v>
      </c>
      <c r="AD424" s="28" t="e">
        <f>IF(Form!#REF!="","",Form!#REF!)</f>
        <v>#REF!</v>
      </c>
      <c r="AE424" s="27" t="e">
        <f>VLOOKUP(B424,Table5[],19,FALSE)</f>
        <v>#REF!</v>
      </c>
      <c r="AF424" s="26" t="e">
        <f t="shared" si="195"/>
        <v>#REF!</v>
      </c>
      <c r="AG424" s="27" t="e">
        <f>VLOOKUP(B424,Table5[],20,FALSE)</f>
        <v>#REF!</v>
      </c>
      <c r="AH424" s="27" t="e">
        <f>IF(AD424="",NA(),AE424+Form!$B$9*AG424/1.128)</f>
        <v>#REF!</v>
      </c>
      <c r="AI424" s="27" t="e">
        <f>IF(AD424="",NA(),AE424-Form!$B$9*AG424/1.128)</f>
        <v>#REF!</v>
      </c>
      <c r="AJ424" s="27" t="e">
        <f t="shared" si="196"/>
        <v>#REF!</v>
      </c>
      <c r="AK424" s="26" t="e">
        <f t="shared" si="197"/>
        <v>#REF!</v>
      </c>
      <c r="AL424" s="26" t="e">
        <f t="shared" si="198"/>
        <v>#REF!</v>
      </c>
      <c r="AM424" s="28" t="e">
        <f>IF(Form!#REF!="","",Form!#REF!)</f>
        <v>#REF!</v>
      </c>
      <c r="AN424" s="27" t="e">
        <f>VLOOKUP(B424,Table5[],24,FALSE)</f>
        <v>#REF!</v>
      </c>
      <c r="AO424" s="26" t="e">
        <f t="shared" si="199"/>
        <v>#REF!</v>
      </c>
      <c r="AP424" s="27" t="e">
        <f>VLOOKUP(B424,Table5[],25,FALSE)</f>
        <v>#REF!</v>
      </c>
      <c r="AQ424" s="27" t="e">
        <f>IF(AM424="",NA(),AN424+Form!$B$9*AP424/1.128)</f>
        <v>#REF!</v>
      </c>
      <c r="AR424" s="27" t="e">
        <f>IF(AM424="",NA(),AN424-Form!$B$9*AP424/1.128)</f>
        <v>#REF!</v>
      </c>
      <c r="AS424" s="27" t="e">
        <f t="shared" si="200"/>
        <v>#REF!</v>
      </c>
      <c r="AT424" s="26" t="e">
        <f t="shared" si="201"/>
        <v>#REF!</v>
      </c>
      <c r="AU424" s="27" t="e">
        <f>VLOOKUP(B424,Table5[],2,FALSE)</f>
        <v>#REF!</v>
      </c>
      <c r="AV424" s="27" t="e">
        <f>VLOOKUP(B424,Table5[],3,FALSE)</f>
        <v>#REF!</v>
      </c>
      <c r="AW424" s="29" t="e">
        <f>IF(Form!#REF!="","",Form!#REF!)</f>
        <v>#REF!</v>
      </c>
    </row>
    <row r="425" spans="1:49">
      <c r="A425" s="26" t="e">
        <f>IF(Form!#REF!="","",Form!#REF!)</f>
        <v>#REF!</v>
      </c>
      <c r="B425" s="26" t="e">
        <f>IF(Form!#REF!="","",Form!#REF!)</f>
        <v>#REF!</v>
      </c>
      <c r="C425" s="26" t="e">
        <f>IF(Form!#REF!="","",Form!#REF!)</f>
        <v>#REF!</v>
      </c>
      <c r="D425" s="27" t="e">
        <f>VLOOKUP(B425,Table5[],4,FALSE)</f>
        <v>#REF!</v>
      </c>
      <c r="E425" s="26" t="e">
        <f t="shared" si="183"/>
        <v>#REF!</v>
      </c>
      <c r="F425" s="27" t="e">
        <f>VLOOKUP(B425,Table5[],5,FALSE)</f>
        <v>#REF!</v>
      </c>
      <c r="G425" s="27" t="e">
        <f>IF(C425="",NA(),D425+Form!$B$9*F425/1.128)</f>
        <v>#REF!</v>
      </c>
      <c r="H425" s="27" t="e">
        <f>IF(C425="",NA(),D425-Form!$B$9*F425/1.128)</f>
        <v>#REF!</v>
      </c>
      <c r="I425" s="27" t="e">
        <f t="shared" si="184"/>
        <v>#REF!</v>
      </c>
      <c r="J425" s="26" t="e">
        <f t="shared" si="185"/>
        <v>#REF!</v>
      </c>
      <c r="K425" s="26" t="e">
        <f t="shared" si="186"/>
        <v>#REF!</v>
      </c>
      <c r="L425" s="28" t="e">
        <f>IF(Form!#REF!="","",Form!#REF!)</f>
        <v>#REF!</v>
      </c>
      <c r="M425" s="27" t="e">
        <f>VLOOKUP(B425,Table5[],9,FALSE)</f>
        <v>#REF!</v>
      </c>
      <c r="N425" s="26" t="e">
        <f t="shared" si="187"/>
        <v>#REF!</v>
      </c>
      <c r="O425" s="27" t="e">
        <f>VLOOKUP(B425,Table5[],10,FALSE)</f>
        <v>#REF!</v>
      </c>
      <c r="P425" s="27" t="e">
        <f>IF(L425="",NA(),M425+Form!$B$9*O425/1.128)</f>
        <v>#REF!</v>
      </c>
      <c r="Q425" s="27" t="e">
        <f>IF(L425="",NA(),M425-Form!$B$9*O425/1.128)</f>
        <v>#REF!</v>
      </c>
      <c r="R425" s="27" t="e">
        <f t="shared" si="188"/>
        <v>#REF!</v>
      </c>
      <c r="S425" s="26" t="e">
        <f t="shared" si="189"/>
        <v>#REF!</v>
      </c>
      <c r="T425" s="26" t="e">
        <f t="shared" si="190"/>
        <v>#REF!</v>
      </c>
      <c r="U425" s="28" t="e">
        <f>IF(Form!#REF!="","",Form!#REF!)</f>
        <v>#REF!</v>
      </c>
      <c r="V425" s="27" t="e">
        <f>VLOOKUP(B425,Table5[],14,FALSE)</f>
        <v>#REF!</v>
      </c>
      <c r="W425" s="26" t="e">
        <f t="shared" si="191"/>
        <v>#REF!</v>
      </c>
      <c r="X425" s="27" t="e">
        <f>VLOOKUP(B425,Table5[],15,FALSE)</f>
        <v>#REF!</v>
      </c>
      <c r="Y425" s="27" t="e">
        <f>IF(U425="",NA(),V425+Form!$B$9*X425/1.128)</f>
        <v>#REF!</v>
      </c>
      <c r="Z425" s="27" t="e">
        <f>IF(U425="",NA(),V425-Form!$B$9*X425/1.128)</f>
        <v>#REF!</v>
      </c>
      <c r="AA425" s="27" t="e">
        <f t="shared" si="192"/>
        <v>#REF!</v>
      </c>
      <c r="AB425" s="26" t="e">
        <f t="shared" si="193"/>
        <v>#REF!</v>
      </c>
      <c r="AC425" s="26" t="e">
        <f t="shared" si="194"/>
        <v>#REF!</v>
      </c>
      <c r="AD425" s="28" t="e">
        <f>IF(Form!#REF!="","",Form!#REF!)</f>
        <v>#REF!</v>
      </c>
      <c r="AE425" s="27" t="e">
        <f>VLOOKUP(B425,Table5[],19,FALSE)</f>
        <v>#REF!</v>
      </c>
      <c r="AF425" s="26" t="e">
        <f t="shared" si="195"/>
        <v>#REF!</v>
      </c>
      <c r="AG425" s="27" t="e">
        <f>VLOOKUP(B425,Table5[],20,FALSE)</f>
        <v>#REF!</v>
      </c>
      <c r="AH425" s="27" t="e">
        <f>IF(AD425="",NA(),AE425+Form!$B$9*AG425/1.128)</f>
        <v>#REF!</v>
      </c>
      <c r="AI425" s="27" t="e">
        <f>IF(AD425="",NA(),AE425-Form!$B$9*AG425/1.128)</f>
        <v>#REF!</v>
      </c>
      <c r="AJ425" s="27" t="e">
        <f t="shared" si="196"/>
        <v>#REF!</v>
      </c>
      <c r="AK425" s="26" t="e">
        <f t="shared" si="197"/>
        <v>#REF!</v>
      </c>
      <c r="AL425" s="26" t="e">
        <f t="shared" si="198"/>
        <v>#REF!</v>
      </c>
      <c r="AM425" s="28" t="e">
        <f>IF(Form!#REF!="","",Form!#REF!)</f>
        <v>#REF!</v>
      </c>
      <c r="AN425" s="27" t="e">
        <f>VLOOKUP(B425,Table5[],24,FALSE)</f>
        <v>#REF!</v>
      </c>
      <c r="AO425" s="26" t="e">
        <f t="shared" si="199"/>
        <v>#REF!</v>
      </c>
      <c r="AP425" s="27" t="e">
        <f>VLOOKUP(B425,Table5[],25,FALSE)</f>
        <v>#REF!</v>
      </c>
      <c r="AQ425" s="27" t="e">
        <f>IF(AM425="",NA(),AN425+Form!$B$9*AP425/1.128)</f>
        <v>#REF!</v>
      </c>
      <c r="AR425" s="27" t="e">
        <f>IF(AM425="",NA(),AN425-Form!$B$9*AP425/1.128)</f>
        <v>#REF!</v>
      </c>
      <c r="AS425" s="27" t="e">
        <f t="shared" si="200"/>
        <v>#REF!</v>
      </c>
      <c r="AT425" s="26" t="e">
        <f t="shared" si="201"/>
        <v>#REF!</v>
      </c>
      <c r="AU425" s="27" t="e">
        <f>VLOOKUP(B425,Table5[],2,FALSE)</f>
        <v>#REF!</v>
      </c>
      <c r="AV425" s="27" t="e">
        <f>VLOOKUP(B425,Table5[],3,FALSE)</f>
        <v>#REF!</v>
      </c>
      <c r="AW425" s="29" t="e">
        <f>IF(Form!#REF!="","",Form!#REF!)</f>
        <v>#REF!</v>
      </c>
    </row>
    <row r="426" spans="1:49">
      <c r="A426" s="26" t="e">
        <f>IF(Form!#REF!="","",Form!#REF!)</f>
        <v>#REF!</v>
      </c>
      <c r="B426" s="26" t="e">
        <f>IF(Form!#REF!="","",Form!#REF!)</f>
        <v>#REF!</v>
      </c>
      <c r="C426" s="26" t="e">
        <f>IF(Form!#REF!="","",Form!#REF!)</f>
        <v>#REF!</v>
      </c>
      <c r="D426" s="27" t="e">
        <f>VLOOKUP(B426,Table5[],4,FALSE)</f>
        <v>#REF!</v>
      </c>
      <c r="E426" s="26" t="e">
        <f t="shared" si="183"/>
        <v>#REF!</v>
      </c>
      <c r="F426" s="27" t="e">
        <f>VLOOKUP(B426,Table5[],5,FALSE)</f>
        <v>#REF!</v>
      </c>
      <c r="G426" s="27" t="e">
        <f>IF(C426="",NA(),D426+Form!$B$9*F426/1.128)</f>
        <v>#REF!</v>
      </c>
      <c r="H426" s="27" t="e">
        <f>IF(C426="",NA(),D426-Form!$B$9*F426/1.128)</f>
        <v>#REF!</v>
      </c>
      <c r="I426" s="27" t="e">
        <f t="shared" si="184"/>
        <v>#REF!</v>
      </c>
      <c r="J426" s="26" t="e">
        <f t="shared" si="185"/>
        <v>#REF!</v>
      </c>
      <c r="K426" s="26" t="e">
        <f t="shared" si="186"/>
        <v>#REF!</v>
      </c>
      <c r="L426" s="28" t="e">
        <f>IF(Form!#REF!="","",Form!#REF!)</f>
        <v>#REF!</v>
      </c>
      <c r="M426" s="27" t="e">
        <f>VLOOKUP(B426,Table5[],9,FALSE)</f>
        <v>#REF!</v>
      </c>
      <c r="N426" s="26" t="e">
        <f t="shared" si="187"/>
        <v>#REF!</v>
      </c>
      <c r="O426" s="27" t="e">
        <f>VLOOKUP(B426,Table5[],10,FALSE)</f>
        <v>#REF!</v>
      </c>
      <c r="P426" s="27" t="e">
        <f>IF(L426="",NA(),M426+Form!$B$9*O426/1.128)</f>
        <v>#REF!</v>
      </c>
      <c r="Q426" s="27" t="e">
        <f>IF(L426="",NA(),M426-Form!$B$9*O426/1.128)</f>
        <v>#REF!</v>
      </c>
      <c r="R426" s="27" t="e">
        <f t="shared" si="188"/>
        <v>#REF!</v>
      </c>
      <c r="S426" s="26" t="e">
        <f t="shared" si="189"/>
        <v>#REF!</v>
      </c>
      <c r="T426" s="26" t="e">
        <f t="shared" si="190"/>
        <v>#REF!</v>
      </c>
      <c r="U426" s="28" t="e">
        <f>IF(Form!#REF!="","",Form!#REF!)</f>
        <v>#REF!</v>
      </c>
      <c r="V426" s="27" t="e">
        <f>VLOOKUP(B426,Table5[],14,FALSE)</f>
        <v>#REF!</v>
      </c>
      <c r="W426" s="26" t="e">
        <f t="shared" si="191"/>
        <v>#REF!</v>
      </c>
      <c r="X426" s="27" t="e">
        <f>VLOOKUP(B426,Table5[],15,FALSE)</f>
        <v>#REF!</v>
      </c>
      <c r="Y426" s="27" t="e">
        <f>IF(U426="",NA(),V426+Form!$B$9*X426/1.128)</f>
        <v>#REF!</v>
      </c>
      <c r="Z426" s="27" t="e">
        <f>IF(U426="",NA(),V426-Form!$B$9*X426/1.128)</f>
        <v>#REF!</v>
      </c>
      <c r="AA426" s="27" t="e">
        <f t="shared" si="192"/>
        <v>#REF!</v>
      </c>
      <c r="AB426" s="26" t="e">
        <f t="shared" si="193"/>
        <v>#REF!</v>
      </c>
      <c r="AC426" s="26" t="e">
        <f t="shared" si="194"/>
        <v>#REF!</v>
      </c>
      <c r="AD426" s="28" t="e">
        <f>IF(Form!#REF!="","",Form!#REF!)</f>
        <v>#REF!</v>
      </c>
      <c r="AE426" s="27" t="e">
        <f>VLOOKUP(B426,Table5[],19,FALSE)</f>
        <v>#REF!</v>
      </c>
      <c r="AF426" s="26" t="e">
        <f t="shared" si="195"/>
        <v>#REF!</v>
      </c>
      <c r="AG426" s="27" t="e">
        <f>VLOOKUP(B426,Table5[],20,FALSE)</f>
        <v>#REF!</v>
      </c>
      <c r="AH426" s="27" t="e">
        <f>IF(AD426="",NA(),AE426+Form!$B$9*AG426/1.128)</f>
        <v>#REF!</v>
      </c>
      <c r="AI426" s="27" t="e">
        <f>IF(AD426="",NA(),AE426-Form!$B$9*AG426/1.128)</f>
        <v>#REF!</v>
      </c>
      <c r="AJ426" s="27" t="e">
        <f t="shared" si="196"/>
        <v>#REF!</v>
      </c>
      <c r="AK426" s="26" t="e">
        <f t="shared" si="197"/>
        <v>#REF!</v>
      </c>
      <c r="AL426" s="26" t="e">
        <f t="shared" si="198"/>
        <v>#REF!</v>
      </c>
      <c r="AM426" s="28" t="e">
        <f>IF(Form!#REF!="","",Form!#REF!)</f>
        <v>#REF!</v>
      </c>
      <c r="AN426" s="27" t="e">
        <f>VLOOKUP(B426,Table5[],24,FALSE)</f>
        <v>#REF!</v>
      </c>
      <c r="AO426" s="26" t="e">
        <f t="shared" si="199"/>
        <v>#REF!</v>
      </c>
      <c r="AP426" s="27" t="e">
        <f>VLOOKUP(B426,Table5[],25,FALSE)</f>
        <v>#REF!</v>
      </c>
      <c r="AQ426" s="27" t="e">
        <f>IF(AM426="",NA(),AN426+Form!$B$9*AP426/1.128)</f>
        <v>#REF!</v>
      </c>
      <c r="AR426" s="27" t="e">
        <f>IF(AM426="",NA(),AN426-Form!$B$9*AP426/1.128)</f>
        <v>#REF!</v>
      </c>
      <c r="AS426" s="27" t="e">
        <f t="shared" si="200"/>
        <v>#REF!</v>
      </c>
      <c r="AT426" s="26" t="e">
        <f t="shared" si="201"/>
        <v>#REF!</v>
      </c>
      <c r="AU426" s="27" t="e">
        <f>VLOOKUP(B426,Table5[],2,FALSE)</f>
        <v>#REF!</v>
      </c>
      <c r="AV426" s="27" t="e">
        <f>VLOOKUP(B426,Table5[],3,FALSE)</f>
        <v>#REF!</v>
      </c>
      <c r="AW426" s="29" t="e">
        <f>IF(Form!#REF!="","",Form!#REF!)</f>
        <v>#REF!</v>
      </c>
    </row>
    <row r="427" spans="1:49">
      <c r="A427" s="26" t="e">
        <f>IF(Form!#REF!="","",Form!#REF!)</f>
        <v>#REF!</v>
      </c>
      <c r="B427" s="26" t="e">
        <f>IF(Form!#REF!="","",Form!#REF!)</f>
        <v>#REF!</v>
      </c>
      <c r="C427" s="26" t="e">
        <f>IF(Form!#REF!="","",Form!#REF!)</f>
        <v>#REF!</v>
      </c>
      <c r="D427" s="27" t="e">
        <f>VLOOKUP(B427,Table5[],4,FALSE)</f>
        <v>#REF!</v>
      </c>
      <c r="E427" s="26" t="e">
        <f t="shared" si="183"/>
        <v>#REF!</v>
      </c>
      <c r="F427" s="27" t="e">
        <f>VLOOKUP(B427,Table5[],5,FALSE)</f>
        <v>#REF!</v>
      </c>
      <c r="G427" s="27" t="e">
        <f>IF(C427="",NA(),D427+Form!$B$9*F427/1.128)</f>
        <v>#REF!</v>
      </c>
      <c r="H427" s="27" t="e">
        <f>IF(C427="",NA(),D427-Form!$B$9*F427/1.128)</f>
        <v>#REF!</v>
      </c>
      <c r="I427" s="27" t="e">
        <f t="shared" si="184"/>
        <v>#REF!</v>
      </c>
      <c r="J427" s="26" t="e">
        <f t="shared" si="185"/>
        <v>#REF!</v>
      </c>
      <c r="K427" s="26" t="e">
        <f t="shared" si="186"/>
        <v>#REF!</v>
      </c>
      <c r="L427" s="28" t="e">
        <f>IF(Form!#REF!="","",Form!#REF!)</f>
        <v>#REF!</v>
      </c>
      <c r="M427" s="27" t="e">
        <f>VLOOKUP(B427,Table5[],9,FALSE)</f>
        <v>#REF!</v>
      </c>
      <c r="N427" s="26" t="e">
        <f t="shared" si="187"/>
        <v>#REF!</v>
      </c>
      <c r="O427" s="27" t="e">
        <f>VLOOKUP(B427,Table5[],10,FALSE)</f>
        <v>#REF!</v>
      </c>
      <c r="P427" s="27" t="e">
        <f>IF(L427="",NA(),M427+Form!$B$9*O427/1.128)</f>
        <v>#REF!</v>
      </c>
      <c r="Q427" s="27" t="e">
        <f>IF(L427="",NA(),M427-Form!$B$9*O427/1.128)</f>
        <v>#REF!</v>
      </c>
      <c r="R427" s="27" t="e">
        <f t="shared" si="188"/>
        <v>#REF!</v>
      </c>
      <c r="S427" s="26" t="e">
        <f t="shared" si="189"/>
        <v>#REF!</v>
      </c>
      <c r="T427" s="26" t="e">
        <f t="shared" si="190"/>
        <v>#REF!</v>
      </c>
      <c r="U427" s="28" t="e">
        <f>IF(Form!#REF!="","",Form!#REF!)</f>
        <v>#REF!</v>
      </c>
      <c r="V427" s="27" t="e">
        <f>VLOOKUP(B427,Table5[],14,FALSE)</f>
        <v>#REF!</v>
      </c>
      <c r="W427" s="26" t="e">
        <f t="shared" si="191"/>
        <v>#REF!</v>
      </c>
      <c r="X427" s="27" t="e">
        <f>VLOOKUP(B427,Table5[],15,FALSE)</f>
        <v>#REF!</v>
      </c>
      <c r="Y427" s="27" t="e">
        <f>IF(U427="",NA(),V427+Form!$B$9*X427/1.128)</f>
        <v>#REF!</v>
      </c>
      <c r="Z427" s="27" t="e">
        <f>IF(U427="",NA(),V427-Form!$B$9*X427/1.128)</f>
        <v>#REF!</v>
      </c>
      <c r="AA427" s="27" t="e">
        <f t="shared" si="192"/>
        <v>#REF!</v>
      </c>
      <c r="AB427" s="26" t="e">
        <f t="shared" si="193"/>
        <v>#REF!</v>
      </c>
      <c r="AC427" s="26" t="e">
        <f t="shared" si="194"/>
        <v>#REF!</v>
      </c>
      <c r="AD427" s="28" t="e">
        <f>IF(Form!#REF!="","",Form!#REF!)</f>
        <v>#REF!</v>
      </c>
      <c r="AE427" s="27" t="e">
        <f>VLOOKUP(B427,Table5[],19,FALSE)</f>
        <v>#REF!</v>
      </c>
      <c r="AF427" s="26" t="e">
        <f t="shared" si="195"/>
        <v>#REF!</v>
      </c>
      <c r="AG427" s="27" t="e">
        <f>VLOOKUP(B427,Table5[],20,FALSE)</f>
        <v>#REF!</v>
      </c>
      <c r="AH427" s="27" t="e">
        <f>IF(AD427="",NA(),AE427+Form!$B$9*AG427/1.128)</f>
        <v>#REF!</v>
      </c>
      <c r="AI427" s="27" t="e">
        <f>IF(AD427="",NA(),AE427-Form!$B$9*AG427/1.128)</f>
        <v>#REF!</v>
      </c>
      <c r="AJ427" s="27" t="e">
        <f t="shared" si="196"/>
        <v>#REF!</v>
      </c>
      <c r="AK427" s="26" t="e">
        <f t="shared" si="197"/>
        <v>#REF!</v>
      </c>
      <c r="AL427" s="26" t="e">
        <f t="shared" si="198"/>
        <v>#REF!</v>
      </c>
      <c r="AM427" s="28" t="e">
        <f>IF(Form!#REF!="","",Form!#REF!)</f>
        <v>#REF!</v>
      </c>
      <c r="AN427" s="27" t="e">
        <f>VLOOKUP(B427,Table5[],24,FALSE)</f>
        <v>#REF!</v>
      </c>
      <c r="AO427" s="26" t="e">
        <f t="shared" si="199"/>
        <v>#REF!</v>
      </c>
      <c r="AP427" s="27" t="e">
        <f>VLOOKUP(B427,Table5[],25,FALSE)</f>
        <v>#REF!</v>
      </c>
      <c r="AQ427" s="27" t="e">
        <f>IF(AM427="",NA(),AN427+Form!$B$9*AP427/1.128)</f>
        <v>#REF!</v>
      </c>
      <c r="AR427" s="27" t="e">
        <f>IF(AM427="",NA(),AN427-Form!$B$9*AP427/1.128)</f>
        <v>#REF!</v>
      </c>
      <c r="AS427" s="27" t="e">
        <f t="shared" si="200"/>
        <v>#REF!</v>
      </c>
      <c r="AT427" s="26" t="e">
        <f t="shared" si="201"/>
        <v>#REF!</v>
      </c>
      <c r="AU427" s="27" t="e">
        <f>VLOOKUP(B427,Table5[],2,FALSE)</f>
        <v>#REF!</v>
      </c>
      <c r="AV427" s="27" t="e">
        <f>VLOOKUP(B427,Table5[],3,FALSE)</f>
        <v>#REF!</v>
      </c>
      <c r="AW427" s="29" t="e">
        <f>IF(Form!#REF!="","",Form!#REF!)</f>
        <v>#REF!</v>
      </c>
    </row>
    <row r="428" spans="1:49">
      <c r="A428" s="26" t="e">
        <f>IF(Form!#REF!="","",Form!#REF!)</f>
        <v>#REF!</v>
      </c>
      <c r="B428" s="26" t="e">
        <f>IF(Form!#REF!="","",Form!#REF!)</f>
        <v>#REF!</v>
      </c>
      <c r="C428" s="26" t="e">
        <f>IF(Form!#REF!="","",Form!#REF!)</f>
        <v>#REF!</v>
      </c>
      <c r="D428" s="27" t="e">
        <f>VLOOKUP(B428,Table5[],4,FALSE)</f>
        <v>#REF!</v>
      </c>
      <c r="E428" s="26" t="e">
        <f t="shared" si="183"/>
        <v>#REF!</v>
      </c>
      <c r="F428" s="27" t="e">
        <f>VLOOKUP(B428,Table5[],5,FALSE)</f>
        <v>#REF!</v>
      </c>
      <c r="G428" s="27" t="e">
        <f>IF(C428="",NA(),D428+Form!$B$9*F428/1.128)</f>
        <v>#REF!</v>
      </c>
      <c r="H428" s="27" t="e">
        <f>IF(C428="",NA(),D428-Form!$B$9*F428/1.128)</f>
        <v>#REF!</v>
      </c>
      <c r="I428" s="27" t="e">
        <f t="shared" si="184"/>
        <v>#REF!</v>
      </c>
      <c r="J428" s="26" t="e">
        <f t="shared" si="185"/>
        <v>#REF!</v>
      </c>
      <c r="K428" s="26" t="e">
        <f t="shared" si="186"/>
        <v>#REF!</v>
      </c>
      <c r="L428" s="28" t="e">
        <f>IF(Form!#REF!="","",Form!#REF!)</f>
        <v>#REF!</v>
      </c>
      <c r="M428" s="27" t="e">
        <f>VLOOKUP(B428,Table5[],9,FALSE)</f>
        <v>#REF!</v>
      </c>
      <c r="N428" s="26" t="e">
        <f t="shared" si="187"/>
        <v>#REF!</v>
      </c>
      <c r="O428" s="27" t="e">
        <f>VLOOKUP(B428,Table5[],10,FALSE)</f>
        <v>#REF!</v>
      </c>
      <c r="P428" s="27" t="e">
        <f>IF(L428="",NA(),M428+Form!$B$9*O428/1.128)</f>
        <v>#REF!</v>
      </c>
      <c r="Q428" s="27" t="e">
        <f>IF(L428="",NA(),M428-Form!$B$9*O428/1.128)</f>
        <v>#REF!</v>
      </c>
      <c r="R428" s="27" t="e">
        <f t="shared" si="188"/>
        <v>#REF!</v>
      </c>
      <c r="S428" s="26" t="e">
        <f t="shared" si="189"/>
        <v>#REF!</v>
      </c>
      <c r="T428" s="26" t="e">
        <f t="shared" si="190"/>
        <v>#REF!</v>
      </c>
      <c r="U428" s="28" t="e">
        <f>IF(Form!#REF!="","",Form!#REF!)</f>
        <v>#REF!</v>
      </c>
      <c r="V428" s="27" t="e">
        <f>VLOOKUP(B428,Table5[],14,FALSE)</f>
        <v>#REF!</v>
      </c>
      <c r="W428" s="26" t="e">
        <f t="shared" si="191"/>
        <v>#REF!</v>
      </c>
      <c r="X428" s="27" t="e">
        <f>VLOOKUP(B428,Table5[],15,FALSE)</f>
        <v>#REF!</v>
      </c>
      <c r="Y428" s="27" t="e">
        <f>IF(U428="",NA(),V428+Form!$B$9*X428/1.128)</f>
        <v>#REF!</v>
      </c>
      <c r="Z428" s="27" t="e">
        <f>IF(U428="",NA(),V428-Form!$B$9*X428/1.128)</f>
        <v>#REF!</v>
      </c>
      <c r="AA428" s="27" t="e">
        <f t="shared" si="192"/>
        <v>#REF!</v>
      </c>
      <c r="AB428" s="26" t="e">
        <f t="shared" si="193"/>
        <v>#REF!</v>
      </c>
      <c r="AC428" s="26" t="e">
        <f t="shared" si="194"/>
        <v>#REF!</v>
      </c>
      <c r="AD428" s="28" t="e">
        <f>IF(Form!#REF!="","",Form!#REF!)</f>
        <v>#REF!</v>
      </c>
      <c r="AE428" s="27" t="e">
        <f>VLOOKUP(B428,Table5[],19,FALSE)</f>
        <v>#REF!</v>
      </c>
      <c r="AF428" s="26" t="e">
        <f t="shared" si="195"/>
        <v>#REF!</v>
      </c>
      <c r="AG428" s="27" t="e">
        <f>VLOOKUP(B428,Table5[],20,FALSE)</f>
        <v>#REF!</v>
      </c>
      <c r="AH428" s="27" t="e">
        <f>IF(AD428="",NA(),AE428+Form!$B$9*AG428/1.128)</f>
        <v>#REF!</v>
      </c>
      <c r="AI428" s="27" t="e">
        <f>IF(AD428="",NA(),AE428-Form!$B$9*AG428/1.128)</f>
        <v>#REF!</v>
      </c>
      <c r="AJ428" s="27" t="e">
        <f t="shared" si="196"/>
        <v>#REF!</v>
      </c>
      <c r="AK428" s="26" t="e">
        <f t="shared" si="197"/>
        <v>#REF!</v>
      </c>
      <c r="AL428" s="26" t="e">
        <f t="shared" si="198"/>
        <v>#REF!</v>
      </c>
      <c r="AM428" s="28" t="e">
        <f>IF(Form!#REF!="","",Form!#REF!)</f>
        <v>#REF!</v>
      </c>
      <c r="AN428" s="27" t="e">
        <f>VLOOKUP(B428,Table5[],24,FALSE)</f>
        <v>#REF!</v>
      </c>
      <c r="AO428" s="26" t="e">
        <f t="shared" si="199"/>
        <v>#REF!</v>
      </c>
      <c r="AP428" s="27" t="e">
        <f>VLOOKUP(B428,Table5[],25,FALSE)</f>
        <v>#REF!</v>
      </c>
      <c r="AQ428" s="27" t="e">
        <f>IF(AM428="",NA(),AN428+Form!$B$9*AP428/1.128)</f>
        <v>#REF!</v>
      </c>
      <c r="AR428" s="27" t="e">
        <f>IF(AM428="",NA(),AN428-Form!$B$9*AP428/1.128)</f>
        <v>#REF!</v>
      </c>
      <c r="AS428" s="27" t="e">
        <f t="shared" si="200"/>
        <v>#REF!</v>
      </c>
      <c r="AT428" s="26" t="e">
        <f t="shared" si="201"/>
        <v>#REF!</v>
      </c>
      <c r="AU428" s="27" t="e">
        <f>VLOOKUP(B428,Table5[],2,FALSE)</f>
        <v>#REF!</v>
      </c>
      <c r="AV428" s="27" t="e">
        <f>VLOOKUP(B428,Table5[],3,FALSE)</f>
        <v>#REF!</v>
      </c>
      <c r="AW428" s="29" t="e">
        <f>IF(Form!#REF!="","",Form!#REF!)</f>
        <v>#REF!</v>
      </c>
    </row>
    <row r="429" spans="1:49">
      <c r="A429" s="26" t="e">
        <f>IF(Form!#REF!="","",Form!#REF!)</f>
        <v>#REF!</v>
      </c>
      <c r="B429" s="26" t="e">
        <f>IF(Form!#REF!="","",Form!#REF!)</f>
        <v>#REF!</v>
      </c>
      <c r="C429" s="26" t="e">
        <f>IF(Form!#REF!="","",Form!#REF!)</f>
        <v>#REF!</v>
      </c>
      <c r="D429" s="27" t="e">
        <f>VLOOKUP(B429,Table5[],4,FALSE)</f>
        <v>#REF!</v>
      </c>
      <c r="E429" s="26" t="e">
        <f t="shared" si="183"/>
        <v>#REF!</v>
      </c>
      <c r="F429" s="27" t="e">
        <f>VLOOKUP(B429,Table5[],5,FALSE)</f>
        <v>#REF!</v>
      </c>
      <c r="G429" s="27" t="e">
        <f>IF(C429="",NA(),D429+Form!$B$9*F429/1.128)</f>
        <v>#REF!</v>
      </c>
      <c r="H429" s="27" t="e">
        <f>IF(C429="",NA(),D429-Form!$B$9*F429/1.128)</f>
        <v>#REF!</v>
      </c>
      <c r="I429" s="27" t="e">
        <f t="shared" si="184"/>
        <v>#REF!</v>
      </c>
      <c r="J429" s="26" t="e">
        <f t="shared" si="185"/>
        <v>#REF!</v>
      </c>
      <c r="K429" s="26" t="e">
        <f t="shared" si="186"/>
        <v>#REF!</v>
      </c>
      <c r="L429" s="28" t="e">
        <f>IF(Form!#REF!="","",Form!#REF!)</f>
        <v>#REF!</v>
      </c>
      <c r="M429" s="27" t="e">
        <f>VLOOKUP(B429,Table5[],9,FALSE)</f>
        <v>#REF!</v>
      </c>
      <c r="N429" s="26" t="e">
        <f t="shared" si="187"/>
        <v>#REF!</v>
      </c>
      <c r="O429" s="27" t="e">
        <f>VLOOKUP(B429,Table5[],10,FALSE)</f>
        <v>#REF!</v>
      </c>
      <c r="P429" s="27" t="e">
        <f>IF(L429="",NA(),M429+Form!$B$9*O429/1.128)</f>
        <v>#REF!</v>
      </c>
      <c r="Q429" s="27" t="e">
        <f>IF(L429="",NA(),M429-Form!$B$9*O429/1.128)</f>
        <v>#REF!</v>
      </c>
      <c r="R429" s="27" t="e">
        <f t="shared" si="188"/>
        <v>#REF!</v>
      </c>
      <c r="S429" s="26" t="e">
        <f t="shared" si="189"/>
        <v>#REF!</v>
      </c>
      <c r="T429" s="26" t="e">
        <f t="shared" si="190"/>
        <v>#REF!</v>
      </c>
      <c r="U429" s="28" t="e">
        <f>IF(Form!#REF!="","",Form!#REF!)</f>
        <v>#REF!</v>
      </c>
      <c r="V429" s="27" t="e">
        <f>VLOOKUP(B429,Table5[],14,FALSE)</f>
        <v>#REF!</v>
      </c>
      <c r="W429" s="26" t="e">
        <f t="shared" si="191"/>
        <v>#REF!</v>
      </c>
      <c r="X429" s="27" t="e">
        <f>VLOOKUP(B429,Table5[],15,FALSE)</f>
        <v>#REF!</v>
      </c>
      <c r="Y429" s="27" t="e">
        <f>IF(U429="",NA(),V429+Form!$B$9*X429/1.128)</f>
        <v>#REF!</v>
      </c>
      <c r="Z429" s="27" t="e">
        <f>IF(U429="",NA(),V429-Form!$B$9*X429/1.128)</f>
        <v>#REF!</v>
      </c>
      <c r="AA429" s="27" t="e">
        <f t="shared" si="192"/>
        <v>#REF!</v>
      </c>
      <c r="AB429" s="26" t="e">
        <f t="shared" si="193"/>
        <v>#REF!</v>
      </c>
      <c r="AC429" s="26" t="e">
        <f t="shared" si="194"/>
        <v>#REF!</v>
      </c>
      <c r="AD429" s="28" t="e">
        <f>IF(Form!#REF!="","",Form!#REF!)</f>
        <v>#REF!</v>
      </c>
      <c r="AE429" s="27" t="e">
        <f>VLOOKUP(B429,Table5[],19,FALSE)</f>
        <v>#REF!</v>
      </c>
      <c r="AF429" s="26" t="e">
        <f t="shared" si="195"/>
        <v>#REF!</v>
      </c>
      <c r="AG429" s="27" t="e">
        <f>VLOOKUP(B429,Table5[],20,FALSE)</f>
        <v>#REF!</v>
      </c>
      <c r="AH429" s="27" t="e">
        <f>IF(AD429="",NA(),AE429+Form!$B$9*AG429/1.128)</f>
        <v>#REF!</v>
      </c>
      <c r="AI429" s="27" t="e">
        <f>IF(AD429="",NA(),AE429-Form!$B$9*AG429/1.128)</f>
        <v>#REF!</v>
      </c>
      <c r="AJ429" s="27" t="e">
        <f t="shared" si="196"/>
        <v>#REF!</v>
      </c>
      <c r="AK429" s="26" t="e">
        <f t="shared" si="197"/>
        <v>#REF!</v>
      </c>
      <c r="AL429" s="26" t="e">
        <f t="shared" si="198"/>
        <v>#REF!</v>
      </c>
      <c r="AM429" s="28" t="e">
        <f>IF(Form!#REF!="","",Form!#REF!)</f>
        <v>#REF!</v>
      </c>
      <c r="AN429" s="27" t="e">
        <f>VLOOKUP(B429,Table5[],24,FALSE)</f>
        <v>#REF!</v>
      </c>
      <c r="AO429" s="26" t="e">
        <f t="shared" si="199"/>
        <v>#REF!</v>
      </c>
      <c r="AP429" s="27" t="e">
        <f>VLOOKUP(B429,Table5[],25,FALSE)</f>
        <v>#REF!</v>
      </c>
      <c r="AQ429" s="27" t="e">
        <f>IF(AM429="",NA(),AN429+Form!$B$9*AP429/1.128)</f>
        <v>#REF!</v>
      </c>
      <c r="AR429" s="27" t="e">
        <f>IF(AM429="",NA(),AN429-Form!$B$9*AP429/1.128)</f>
        <v>#REF!</v>
      </c>
      <c r="AS429" s="27" t="e">
        <f t="shared" si="200"/>
        <v>#REF!</v>
      </c>
      <c r="AT429" s="26" t="e">
        <f t="shared" si="201"/>
        <v>#REF!</v>
      </c>
      <c r="AU429" s="27" t="e">
        <f>VLOOKUP(B429,Table5[],2,FALSE)</f>
        <v>#REF!</v>
      </c>
      <c r="AV429" s="27" t="e">
        <f>VLOOKUP(B429,Table5[],3,FALSE)</f>
        <v>#REF!</v>
      </c>
      <c r="AW429" s="29" t="e">
        <f>IF(Form!#REF!="","",Form!#REF!)</f>
        <v>#REF!</v>
      </c>
    </row>
    <row r="430" spans="1:49">
      <c r="A430" s="26" t="e">
        <f>IF(Form!#REF!="","",Form!#REF!)</f>
        <v>#REF!</v>
      </c>
      <c r="B430" s="26" t="e">
        <f>IF(Form!#REF!="","",Form!#REF!)</f>
        <v>#REF!</v>
      </c>
      <c r="C430" s="26" t="e">
        <f>IF(Form!#REF!="","",Form!#REF!)</f>
        <v>#REF!</v>
      </c>
      <c r="D430" s="27" t="e">
        <f>VLOOKUP(B430,Table5[],4,FALSE)</f>
        <v>#REF!</v>
      </c>
      <c r="E430" s="26" t="e">
        <f t="shared" si="183"/>
        <v>#REF!</v>
      </c>
      <c r="F430" s="27" t="e">
        <f>VLOOKUP(B430,Table5[],5,FALSE)</f>
        <v>#REF!</v>
      </c>
      <c r="G430" s="27" t="e">
        <f>IF(C430="",NA(),D430+Form!$B$9*F430/1.128)</f>
        <v>#REF!</v>
      </c>
      <c r="H430" s="27" t="e">
        <f>IF(C430="",NA(),D430-Form!$B$9*F430/1.128)</f>
        <v>#REF!</v>
      </c>
      <c r="I430" s="27" t="e">
        <f t="shared" si="184"/>
        <v>#REF!</v>
      </c>
      <c r="J430" s="26" t="e">
        <f t="shared" si="185"/>
        <v>#REF!</v>
      </c>
      <c r="K430" s="26" t="e">
        <f t="shared" si="186"/>
        <v>#REF!</v>
      </c>
      <c r="L430" s="28" t="e">
        <f>IF(Form!#REF!="","",Form!#REF!)</f>
        <v>#REF!</v>
      </c>
      <c r="M430" s="27" t="e">
        <f>VLOOKUP(B430,Table5[],9,FALSE)</f>
        <v>#REF!</v>
      </c>
      <c r="N430" s="26" t="e">
        <f t="shared" si="187"/>
        <v>#REF!</v>
      </c>
      <c r="O430" s="27" t="e">
        <f>VLOOKUP(B430,Table5[],10,FALSE)</f>
        <v>#REF!</v>
      </c>
      <c r="P430" s="27" t="e">
        <f>IF(L430="",NA(),M430+Form!$B$9*O430/1.128)</f>
        <v>#REF!</v>
      </c>
      <c r="Q430" s="27" t="e">
        <f>IF(L430="",NA(),M430-Form!$B$9*O430/1.128)</f>
        <v>#REF!</v>
      </c>
      <c r="R430" s="27" t="e">
        <f t="shared" si="188"/>
        <v>#REF!</v>
      </c>
      <c r="S430" s="26" t="e">
        <f t="shared" si="189"/>
        <v>#REF!</v>
      </c>
      <c r="T430" s="26" t="e">
        <f t="shared" si="190"/>
        <v>#REF!</v>
      </c>
      <c r="U430" s="28" t="e">
        <f>IF(Form!#REF!="","",Form!#REF!)</f>
        <v>#REF!</v>
      </c>
      <c r="V430" s="27" t="e">
        <f>VLOOKUP(B430,Table5[],14,FALSE)</f>
        <v>#REF!</v>
      </c>
      <c r="W430" s="26" t="e">
        <f t="shared" si="191"/>
        <v>#REF!</v>
      </c>
      <c r="X430" s="27" t="e">
        <f>VLOOKUP(B430,Table5[],15,FALSE)</f>
        <v>#REF!</v>
      </c>
      <c r="Y430" s="27" t="e">
        <f>IF(U430="",NA(),V430+Form!$B$9*X430/1.128)</f>
        <v>#REF!</v>
      </c>
      <c r="Z430" s="27" t="e">
        <f>IF(U430="",NA(),V430-Form!$B$9*X430/1.128)</f>
        <v>#REF!</v>
      </c>
      <c r="AA430" s="27" t="e">
        <f t="shared" si="192"/>
        <v>#REF!</v>
      </c>
      <c r="AB430" s="26" t="e">
        <f t="shared" si="193"/>
        <v>#REF!</v>
      </c>
      <c r="AC430" s="26" t="e">
        <f t="shared" si="194"/>
        <v>#REF!</v>
      </c>
      <c r="AD430" s="28" t="e">
        <f>IF(Form!#REF!="","",Form!#REF!)</f>
        <v>#REF!</v>
      </c>
      <c r="AE430" s="27" t="e">
        <f>VLOOKUP(B430,Table5[],19,FALSE)</f>
        <v>#REF!</v>
      </c>
      <c r="AF430" s="26" t="e">
        <f t="shared" si="195"/>
        <v>#REF!</v>
      </c>
      <c r="AG430" s="27" t="e">
        <f>VLOOKUP(B430,Table5[],20,FALSE)</f>
        <v>#REF!</v>
      </c>
      <c r="AH430" s="27" t="e">
        <f>IF(AD430="",NA(),AE430+Form!$B$9*AG430/1.128)</f>
        <v>#REF!</v>
      </c>
      <c r="AI430" s="27" t="e">
        <f>IF(AD430="",NA(),AE430-Form!$B$9*AG430/1.128)</f>
        <v>#REF!</v>
      </c>
      <c r="AJ430" s="27" t="e">
        <f t="shared" si="196"/>
        <v>#REF!</v>
      </c>
      <c r="AK430" s="26" t="e">
        <f t="shared" si="197"/>
        <v>#REF!</v>
      </c>
      <c r="AL430" s="26" t="e">
        <f t="shared" si="198"/>
        <v>#REF!</v>
      </c>
      <c r="AM430" s="28" t="e">
        <f>IF(Form!#REF!="","",Form!#REF!)</f>
        <v>#REF!</v>
      </c>
      <c r="AN430" s="27" t="e">
        <f>VLOOKUP(B430,Table5[],24,FALSE)</f>
        <v>#REF!</v>
      </c>
      <c r="AO430" s="26" t="e">
        <f t="shared" si="199"/>
        <v>#REF!</v>
      </c>
      <c r="AP430" s="27" t="e">
        <f>VLOOKUP(B430,Table5[],25,FALSE)</f>
        <v>#REF!</v>
      </c>
      <c r="AQ430" s="27" t="e">
        <f>IF(AM430="",NA(),AN430+Form!$B$9*AP430/1.128)</f>
        <v>#REF!</v>
      </c>
      <c r="AR430" s="27" t="e">
        <f>IF(AM430="",NA(),AN430-Form!$B$9*AP430/1.128)</f>
        <v>#REF!</v>
      </c>
      <c r="AS430" s="27" t="e">
        <f t="shared" si="200"/>
        <v>#REF!</v>
      </c>
      <c r="AT430" s="26" t="e">
        <f t="shared" si="201"/>
        <v>#REF!</v>
      </c>
      <c r="AU430" s="27" t="e">
        <f>VLOOKUP(B430,Table5[],2,FALSE)</f>
        <v>#REF!</v>
      </c>
      <c r="AV430" s="27" t="e">
        <f>VLOOKUP(B430,Table5[],3,FALSE)</f>
        <v>#REF!</v>
      </c>
      <c r="AW430" s="29" t="e">
        <f>IF(Form!#REF!="","",Form!#REF!)</f>
        <v>#REF!</v>
      </c>
    </row>
    <row r="431" spans="1:49">
      <c r="A431" s="26" t="e">
        <f>IF(Form!#REF!="","",Form!#REF!)</f>
        <v>#REF!</v>
      </c>
      <c r="B431" s="26" t="e">
        <f>IF(Form!#REF!="","",Form!#REF!)</f>
        <v>#REF!</v>
      </c>
      <c r="C431" s="26" t="e">
        <f>IF(Form!#REF!="","",Form!#REF!)</f>
        <v>#REF!</v>
      </c>
      <c r="D431" s="27" t="e">
        <f>VLOOKUP(B431,Table5[],4,FALSE)</f>
        <v>#REF!</v>
      </c>
      <c r="E431" s="26" t="e">
        <f t="shared" si="183"/>
        <v>#REF!</v>
      </c>
      <c r="F431" s="27" t="e">
        <f>VLOOKUP(B431,Table5[],5,FALSE)</f>
        <v>#REF!</v>
      </c>
      <c r="G431" s="27" t="e">
        <f>IF(C431="",NA(),D431+Form!$B$9*F431/1.128)</f>
        <v>#REF!</v>
      </c>
      <c r="H431" s="27" t="e">
        <f>IF(C431="",NA(),D431-Form!$B$9*F431/1.128)</f>
        <v>#REF!</v>
      </c>
      <c r="I431" s="27" t="e">
        <f t="shared" si="184"/>
        <v>#REF!</v>
      </c>
      <c r="J431" s="26" t="e">
        <f t="shared" si="185"/>
        <v>#REF!</v>
      </c>
      <c r="K431" s="26" t="e">
        <f t="shared" si="186"/>
        <v>#REF!</v>
      </c>
      <c r="L431" s="28" t="e">
        <f>IF(Form!#REF!="","",Form!#REF!)</f>
        <v>#REF!</v>
      </c>
      <c r="M431" s="27" t="e">
        <f>VLOOKUP(B431,Table5[],9,FALSE)</f>
        <v>#REF!</v>
      </c>
      <c r="N431" s="26" t="e">
        <f t="shared" si="187"/>
        <v>#REF!</v>
      </c>
      <c r="O431" s="27" t="e">
        <f>VLOOKUP(B431,Table5[],10,FALSE)</f>
        <v>#REF!</v>
      </c>
      <c r="P431" s="27" t="e">
        <f>IF(L431="",NA(),M431+Form!$B$9*O431/1.128)</f>
        <v>#REF!</v>
      </c>
      <c r="Q431" s="27" t="e">
        <f>IF(L431="",NA(),M431-Form!$B$9*O431/1.128)</f>
        <v>#REF!</v>
      </c>
      <c r="R431" s="27" t="e">
        <f t="shared" si="188"/>
        <v>#REF!</v>
      </c>
      <c r="S431" s="26" t="e">
        <f t="shared" si="189"/>
        <v>#REF!</v>
      </c>
      <c r="T431" s="26" t="e">
        <f t="shared" si="190"/>
        <v>#REF!</v>
      </c>
      <c r="U431" s="28" t="e">
        <f>IF(Form!#REF!="","",Form!#REF!)</f>
        <v>#REF!</v>
      </c>
      <c r="V431" s="27" t="e">
        <f>VLOOKUP(B431,Table5[],14,FALSE)</f>
        <v>#REF!</v>
      </c>
      <c r="W431" s="26" t="e">
        <f t="shared" si="191"/>
        <v>#REF!</v>
      </c>
      <c r="X431" s="27" t="e">
        <f>VLOOKUP(B431,Table5[],15,FALSE)</f>
        <v>#REF!</v>
      </c>
      <c r="Y431" s="27" t="e">
        <f>IF(U431="",NA(),V431+Form!$B$9*X431/1.128)</f>
        <v>#REF!</v>
      </c>
      <c r="Z431" s="27" t="e">
        <f>IF(U431="",NA(),V431-Form!$B$9*X431/1.128)</f>
        <v>#REF!</v>
      </c>
      <c r="AA431" s="27" t="e">
        <f t="shared" si="192"/>
        <v>#REF!</v>
      </c>
      <c r="AB431" s="26" t="e">
        <f t="shared" si="193"/>
        <v>#REF!</v>
      </c>
      <c r="AC431" s="26" t="e">
        <f t="shared" si="194"/>
        <v>#REF!</v>
      </c>
      <c r="AD431" s="28" t="e">
        <f>IF(Form!#REF!="","",Form!#REF!)</f>
        <v>#REF!</v>
      </c>
      <c r="AE431" s="27" t="e">
        <f>VLOOKUP(B431,Table5[],19,FALSE)</f>
        <v>#REF!</v>
      </c>
      <c r="AF431" s="26" t="e">
        <f t="shared" si="195"/>
        <v>#REF!</v>
      </c>
      <c r="AG431" s="27" t="e">
        <f>VLOOKUP(B431,Table5[],20,FALSE)</f>
        <v>#REF!</v>
      </c>
      <c r="AH431" s="27" t="e">
        <f>IF(AD431="",NA(),AE431+Form!$B$9*AG431/1.128)</f>
        <v>#REF!</v>
      </c>
      <c r="AI431" s="27" t="e">
        <f>IF(AD431="",NA(),AE431-Form!$B$9*AG431/1.128)</f>
        <v>#REF!</v>
      </c>
      <c r="AJ431" s="27" t="e">
        <f t="shared" si="196"/>
        <v>#REF!</v>
      </c>
      <c r="AK431" s="26" t="e">
        <f t="shared" si="197"/>
        <v>#REF!</v>
      </c>
      <c r="AL431" s="26" t="e">
        <f t="shared" si="198"/>
        <v>#REF!</v>
      </c>
      <c r="AM431" s="28" t="e">
        <f>IF(Form!#REF!="","",Form!#REF!)</f>
        <v>#REF!</v>
      </c>
      <c r="AN431" s="27" t="e">
        <f>VLOOKUP(B431,Table5[],24,FALSE)</f>
        <v>#REF!</v>
      </c>
      <c r="AO431" s="26" t="e">
        <f t="shared" si="199"/>
        <v>#REF!</v>
      </c>
      <c r="AP431" s="27" t="e">
        <f>VLOOKUP(B431,Table5[],25,FALSE)</f>
        <v>#REF!</v>
      </c>
      <c r="AQ431" s="27" t="e">
        <f>IF(AM431="",NA(),AN431+Form!$B$9*AP431/1.128)</f>
        <v>#REF!</v>
      </c>
      <c r="AR431" s="27" t="e">
        <f>IF(AM431="",NA(),AN431-Form!$B$9*AP431/1.128)</f>
        <v>#REF!</v>
      </c>
      <c r="AS431" s="27" t="e">
        <f t="shared" si="200"/>
        <v>#REF!</v>
      </c>
      <c r="AT431" s="26" t="e">
        <f t="shared" si="201"/>
        <v>#REF!</v>
      </c>
      <c r="AU431" s="27" t="e">
        <f>VLOOKUP(B431,Table5[],2,FALSE)</f>
        <v>#REF!</v>
      </c>
      <c r="AV431" s="27" t="e">
        <f>VLOOKUP(B431,Table5[],3,FALSE)</f>
        <v>#REF!</v>
      </c>
      <c r="AW431" s="29" t="e">
        <f>IF(Form!#REF!="","",Form!#REF!)</f>
        <v>#REF!</v>
      </c>
    </row>
    <row r="432" spans="1:49">
      <c r="A432" s="26" t="e">
        <f>IF(Form!#REF!="","",Form!#REF!)</f>
        <v>#REF!</v>
      </c>
      <c r="B432" s="26" t="e">
        <f>IF(Form!#REF!="","",Form!#REF!)</f>
        <v>#REF!</v>
      </c>
      <c r="C432" s="26" t="e">
        <f>IF(Form!#REF!="","",Form!#REF!)</f>
        <v>#REF!</v>
      </c>
      <c r="D432" s="27" t="e">
        <f>VLOOKUP(B432,Table5[],4,FALSE)</f>
        <v>#REF!</v>
      </c>
      <c r="E432" s="26" t="e">
        <f t="shared" si="183"/>
        <v>#REF!</v>
      </c>
      <c r="F432" s="27" t="e">
        <f>VLOOKUP(B432,Table5[],5,FALSE)</f>
        <v>#REF!</v>
      </c>
      <c r="G432" s="27" t="e">
        <f>IF(C432="",NA(),D432+Form!$B$9*F432/1.128)</f>
        <v>#REF!</v>
      </c>
      <c r="H432" s="27" t="e">
        <f>IF(C432="",NA(),D432-Form!$B$9*F432/1.128)</f>
        <v>#REF!</v>
      </c>
      <c r="I432" s="27" t="e">
        <f t="shared" si="184"/>
        <v>#REF!</v>
      </c>
      <c r="J432" s="26" t="e">
        <f t="shared" si="185"/>
        <v>#REF!</v>
      </c>
      <c r="K432" s="26" t="e">
        <f t="shared" si="186"/>
        <v>#REF!</v>
      </c>
      <c r="L432" s="28" t="e">
        <f>IF(Form!#REF!="","",Form!#REF!)</f>
        <v>#REF!</v>
      </c>
      <c r="M432" s="27" t="e">
        <f>VLOOKUP(B432,Table5[],9,FALSE)</f>
        <v>#REF!</v>
      </c>
      <c r="N432" s="26" t="e">
        <f t="shared" si="187"/>
        <v>#REF!</v>
      </c>
      <c r="O432" s="27" t="e">
        <f>VLOOKUP(B432,Table5[],10,FALSE)</f>
        <v>#REF!</v>
      </c>
      <c r="P432" s="27" t="e">
        <f>IF(L432="",NA(),M432+Form!$B$9*O432/1.128)</f>
        <v>#REF!</v>
      </c>
      <c r="Q432" s="27" t="e">
        <f>IF(L432="",NA(),M432-Form!$B$9*O432/1.128)</f>
        <v>#REF!</v>
      </c>
      <c r="R432" s="27" t="e">
        <f t="shared" si="188"/>
        <v>#REF!</v>
      </c>
      <c r="S432" s="26" t="e">
        <f t="shared" si="189"/>
        <v>#REF!</v>
      </c>
      <c r="T432" s="26" t="e">
        <f t="shared" si="190"/>
        <v>#REF!</v>
      </c>
      <c r="U432" s="28" t="e">
        <f>IF(Form!#REF!="","",Form!#REF!)</f>
        <v>#REF!</v>
      </c>
      <c r="V432" s="27" t="e">
        <f>VLOOKUP(B432,Table5[],14,FALSE)</f>
        <v>#REF!</v>
      </c>
      <c r="W432" s="26" t="e">
        <f t="shared" si="191"/>
        <v>#REF!</v>
      </c>
      <c r="X432" s="27" t="e">
        <f>VLOOKUP(B432,Table5[],15,FALSE)</f>
        <v>#REF!</v>
      </c>
      <c r="Y432" s="27" t="e">
        <f>IF(U432="",NA(),V432+Form!$B$9*X432/1.128)</f>
        <v>#REF!</v>
      </c>
      <c r="Z432" s="27" t="e">
        <f>IF(U432="",NA(),V432-Form!$B$9*X432/1.128)</f>
        <v>#REF!</v>
      </c>
      <c r="AA432" s="27" t="e">
        <f t="shared" si="192"/>
        <v>#REF!</v>
      </c>
      <c r="AB432" s="26" t="e">
        <f t="shared" si="193"/>
        <v>#REF!</v>
      </c>
      <c r="AC432" s="26" t="e">
        <f t="shared" si="194"/>
        <v>#REF!</v>
      </c>
      <c r="AD432" s="28" t="e">
        <f>IF(Form!#REF!="","",Form!#REF!)</f>
        <v>#REF!</v>
      </c>
      <c r="AE432" s="27" t="e">
        <f>VLOOKUP(B432,Table5[],19,FALSE)</f>
        <v>#REF!</v>
      </c>
      <c r="AF432" s="26" t="e">
        <f t="shared" si="195"/>
        <v>#REF!</v>
      </c>
      <c r="AG432" s="27" t="e">
        <f>VLOOKUP(B432,Table5[],20,FALSE)</f>
        <v>#REF!</v>
      </c>
      <c r="AH432" s="27" t="e">
        <f>IF(AD432="",NA(),AE432+Form!$B$9*AG432/1.128)</f>
        <v>#REF!</v>
      </c>
      <c r="AI432" s="27" t="e">
        <f>IF(AD432="",NA(),AE432-Form!$B$9*AG432/1.128)</f>
        <v>#REF!</v>
      </c>
      <c r="AJ432" s="27" t="e">
        <f t="shared" si="196"/>
        <v>#REF!</v>
      </c>
      <c r="AK432" s="26" t="e">
        <f t="shared" si="197"/>
        <v>#REF!</v>
      </c>
      <c r="AL432" s="26" t="e">
        <f t="shared" si="198"/>
        <v>#REF!</v>
      </c>
      <c r="AM432" s="28" t="e">
        <f>IF(Form!#REF!="","",Form!#REF!)</f>
        <v>#REF!</v>
      </c>
      <c r="AN432" s="27" t="e">
        <f>VLOOKUP(B432,Table5[],24,FALSE)</f>
        <v>#REF!</v>
      </c>
      <c r="AO432" s="26" t="e">
        <f t="shared" si="199"/>
        <v>#REF!</v>
      </c>
      <c r="AP432" s="27" t="e">
        <f>VLOOKUP(B432,Table5[],25,FALSE)</f>
        <v>#REF!</v>
      </c>
      <c r="AQ432" s="27" t="e">
        <f>IF(AM432="",NA(),AN432+Form!$B$9*AP432/1.128)</f>
        <v>#REF!</v>
      </c>
      <c r="AR432" s="27" t="e">
        <f>IF(AM432="",NA(),AN432-Form!$B$9*AP432/1.128)</f>
        <v>#REF!</v>
      </c>
      <c r="AS432" s="27" t="e">
        <f t="shared" si="200"/>
        <v>#REF!</v>
      </c>
      <c r="AT432" s="26" t="e">
        <f t="shared" si="201"/>
        <v>#REF!</v>
      </c>
      <c r="AU432" s="27" t="e">
        <f>VLOOKUP(B432,Table5[],2,FALSE)</f>
        <v>#REF!</v>
      </c>
      <c r="AV432" s="27" t="e">
        <f>VLOOKUP(B432,Table5[],3,FALSE)</f>
        <v>#REF!</v>
      </c>
      <c r="AW432" s="29" t="e">
        <f>IF(Form!#REF!="","",Form!#REF!)</f>
        <v>#REF!</v>
      </c>
    </row>
    <row r="433" spans="1:49">
      <c r="A433" s="26" t="e">
        <f>IF(Form!#REF!="","",Form!#REF!)</f>
        <v>#REF!</v>
      </c>
      <c r="B433" s="26" t="e">
        <f>IF(Form!#REF!="","",Form!#REF!)</f>
        <v>#REF!</v>
      </c>
      <c r="C433" s="26" t="e">
        <f>IF(Form!#REF!="","",Form!#REF!)</f>
        <v>#REF!</v>
      </c>
      <c r="D433" s="27" t="e">
        <f>VLOOKUP(B433,Table5[],4,FALSE)</f>
        <v>#REF!</v>
      </c>
      <c r="E433" s="26" t="e">
        <f t="shared" si="183"/>
        <v>#REF!</v>
      </c>
      <c r="F433" s="27" t="e">
        <f>VLOOKUP(B433,Table5[],5,FALSE)</f>
        <v>#REF!</v>
      </c>
      <c r="G433" s="27" t="e">
        <f>IF(C433="",NA(),D433+Form!$B$9*F433/1.128)</f>
        <v>#REF!</v>
      </c>
      <c r="H433" s="27" t="e">
        <f>IF(C433="",NA(),D433-Form!$B$9*F433/1.128)</f>
        <v>#REF!</v>
      </c>
      <c r="I433" s="27" t="e">
        <f t="shared" si="184"/>
        <v>#REF!</v>
      </c>
      <c r="J433" s="26" t="e">
        <f t="shared" si="185"/>
        <v>#REF!</v>
      </c>
      <c r="K433" s="26" t="e">
        <f t="shared" si="186"/>
        <v>#REF!</v>
      </c>
      <c r="L433" s="28" t="e">
        <f>IF(Form!#REF!="","",Form!#REF!)</f>
        <v>#REF!</v>
      </c>
      <c r="M433" s="27" t="e">
        <f>VLOOKUP(B433,Table5[],9,FALSE)</f>
        <v>#REF!</v>
      </c>
      <c r="N433" s="26" t="e">
        <f t="shared" si="187"/>
        <v>#REF!</v>
      </c>
      <c r="O433" s="27" t="e">
        <f>VLOOKUP(B433,Table5[],10,FALSE)</f>
        <v>#REF!</v>
      </c>
      <c r="P433" s="27" t="e">
        <f>IF(L433="",NA(),M433+Form!$B$9*O433/1.128)</f>
        <v>#REF!</v>
      </c>
      <c r="Q433" s="27" t="e">
        <f>IF(L433="",NA(),M433-Form!$B$9*O433/1.128)</f>
        <v>#REF!</v>
      </c>
      <c r="R433" s="27" t="e">
        <f t="shared" si="188"/>
        <v>#REF!</v>
      </c>
      <c r="S433" s="26" t="e">
        <f t="shared" si="189"/>
        <v>#REF!</v>
      </c>
      <c r="T433" s="26" t="e">
        <f t="shared" si="190"/>
        <v>#REF!</v>
      </c>
      <c r="U433" s="28" t="e">
        <f>IF(Form!#REF!="","",Form!#REF!)</f>
        <v>#REF!</v>
      </c>
      <c r="V433" s="27" t="e">
        <f>VLOOKUP(B433,Table5[],14,FALSE)</f>
        <v>#REF!</v>
      </c>
      <c r="W433" s="26" t="e">
        <f t="shared" si="191"/>
        <v>#REF!</v>
      </c>
      <c r="X433" s="27" t="e">
        <f>VLOOKUP(B433,Table5[],15,FALSE)</f>
        <v>#REF!</v>
      </c>
      <c r="Y433" s="27" t="e">
        <f>IF(U433="",NA(),V433+Form!$B$9*X433/1.128)</f>
        <v>#REF!</v>
      </c>
      <c r="Z433" s="27" t="e">
        <f>IF(U433="",NA(),V433-Form!$B$9*X433/1.128)</f>
        <v>#REF!</v>
      </c>
      <c r="AA433" s="27" t="e">
        <f t="shared" si="192"/>
        <v>#REF!</v>
      </c>
      <c r="AB433" s="26" t="e">
        <f t="shared" si="193"/>
        <v>#REF!</v>
      </c>
      <c r="AC433" s="26" t="e">
        <f t="shared" si="194"/>
        <v>#REF!</v>
      </c>
      <c r="AD433" s="28" t="e">
        <f>IF(Form!#REF!="","",Form!#REF!)</f>
        <v>#REF!</v>
      </c>
      <c r="AE433" s="27" t="e">
        <f>VLOOKUP(B433,Table5[],19,FALSE)</f>
        <v>#REF!</v>
      </c>
      <c r="AF433" s="26" t="e">
        <f t="shared" si="195"/>
        <v>#REF!</v>
      </c>
      <c r="AG433" s="27" t="e">
        <f>VLOOKUP(B433,Table5[],20,FALSE)</f>
        <v>#REF!</v>
      </c>
      <c r="AH433" s="27" t="e">
        <f>IF(AD433="",NA(),AE433+Form!$B$9*AG433/1.128)</f>
        <v>#REF!</v>
      </c>
      <c r="AI433" s="27" t="e">
        <f>IF(AD433="",NA(),AE433-Form!$B$9*AG433/1.128)</f>
        <v>#REF!</v>
      </c>
      <c r="AJ433" s="27" t="e">
        <f t="shared" si="196"/>
        <v>#REF!</v>
      </c>
      <c r="AK433" s="26" t="e">
        <f t="shared" si="197"/>
        <v>#REF!</v>
      </c>
      <c r="AL433" s="26" t="e">
        <f t="shared" si="198"/>
        <v>#REF!</v>
      </c>
      <c r="AM433" s="28" t="e">
        <f>IF(Form!#REF!="","",Form!#REF!)</f>
        <v>#REF!</v>
      </c>
      <c r="AN433" s="27" t="e">
        <f>VLOOKUP(B433,Table5[],24,FALSE)</f>
        <v>#REF!</v>
      </c>
      <c r="AO433" s="26" t="e">
        <f t="shared" si="199"/>
        <v>#REF!</v>
      </c>
      <c r="AP433" s="27" t="e">
        <f>VLOOKUP(B433,Table5[],25,FALSE)</f>
        <v>#REF!</v>
      </c>
      <c r="AQ433" s="27" t="e">
        <f>IF(AM433="",NA(),AN433+Form!$B$9*AP433/1.128)</f>
        <v>#REF!</v>
      </c>
      <c r="AR433" s="27" t="e">
        <f>IF(AM433="",NA(),AN433-Form!$B$9*AP433/1.128)</f>
        <v>#REF!</v>
      </c>
      <c r="AS433" s="27" t="e">
        <f t="shared" si="200"/>
        <v>#REF!</v>
      </c>
      <c r="AT433" s="26" t="e">
        <f t="shared" si="201"/>
        <v>#REF!</v>
      </c>
      <c r="AU433" s="27" t="e">
        <f>VLOOKUP(B433,Table5[],2,FALSE)</f>
        <v>#REF!</v>
      </c>
      <c r="AV433" s="27" t="e">
        <f>VLOOKUP(B433,Table5[],3,FALSE)</f>
        <v>#REF!</v>
      </c>
      <c r="AW433" s="29" t="e">
        <f>IF(Form!#REF!="","",Form!#REF!)</f>
        <v>#REF!</v>
      </c>
    </row>
    <row r="434" spans="1:49">
      <c r="A434" s="26" t="e">
        <f>IF(Form!#REF!="","",Form!#REF!)</f>
        <v>#REF!</v>
      </c>
      <c r="B434" s="26" t="e">
        <f>IF(Form!#REF!="","",Form!#REF!)</f>
        <v>#REF!</v>
      </c>
      <c r="C434" s="26" t="e">
        <f>IF(Form!#REF!="","",Form!#REF!)</f>
        <v>#REF!</v>
      </c>
      <c r="D434" s="27" t="e">
        <f>VLOOKUP(B434,Table5[],4,FALSE)</f>
        <v>#REF!</v>
      </c>
      <c r="E434" s="26" t="e">
        <f t="shared" si="183"/>
        <v>#REF!</v>
      </c>
      <c r="F434" s="27" t="e">
        <f>VLOOKUP(B434,Table5[],5,FALSE)</f>
        <v>#REF!</v>
      </c>
      <c r="G434" s="27" t="e">
        <f>IF(C434="",NA(),D434+Form!$B$9*F434/1.128)</f>
        <v>#REF!</v>
      </c>
      <c r="H434" s="27" t="e">
        <f>IF(C434="",NA(),D434-Form!$B$9*F434/1.128)</f>
        <v>#REF!</v>
      </c>
      <c r="I434" s="27" t="e">
        <f t="shared" si="184"/>
        <v>#REF!</v>
      </c>
      <c r="J434" s="26" t="e">
        <f t="shared" si="185"/>
        <v>#REF!</v>
      </c>
      <c r="K434" s="26" t="e">
        <f t="shared" si="186"/>
        <v>#REF!</v>
      </c>
      <c r="L434" s="28" t="e">
        <f>IF(Form!#REF!="","",Form!#REF!)</f>
        <v>#REF!</v>
      </c>
      <c r="M434" s="27" t="e">
        <f>VLOOKUP(B434,Table5[],9,FALSE)</f>
        <v>#REF!</v>
      </c>
      <c r="N434" s="26" t="e">
        <f t="shared" si="187"/>
        <v>#REF!</v>
      </c>
      <c r="O434" s="27" t="e">
        <f>VLOOKUP(B434,Table5[],10,FALSE)</f>
        <v>#REF!</v>
      </c>
      <c r="P434" s="27" t="e">
        <f>IF(L434="",NA(),M434+Form!$B$9*O434/1.128)</f>
        <v>#REF!</v>
      </c>
      <c r="Q434" s="27" t="e">
        <f>IF(L434="",NA(),M434-Form!$B$9*O434/1.128)</f>
        <v>#REF!</v>
      </c>
      <c r="R434" s="27" t="e">
        <f t="shared" si="188"/>
        <v>#REF!</v>
      </c>
      <c r="S434" s="26" t="e">
        <f t="shared" si="189"/>
        <v>#REF!</v>
      </c>
      <c r="T434" s="26" t="e">
        <f t="shared" si="190"/>
        <v>#REF!</v>
      </c>
      <c r="U434" s="28" t="e">
        <f>IF(Form!#REF!="","",Form!#REF!)</f>
        <v>#REF!</v>
      </c>
      <c r="V434" s="27" t="e">
        <f>VLOOKUP(B434,Table5[],14,FALSE)</f>
        <v>#REF!</v>
      </c>
      <c r="W434" s="26" t="e">
        <f t="shared" si="191"/>
        <v>#REF!</v>
      </c>
      <c r="X434" s="27" t="e">
        <f>VLOOKUP(B434,Table5[],15,FALSE)</f>
        <v>#REF!</v>
      </c>
      <c r="Y434" s="27" t="e">
        <f>IF(U434="",NA(),V434+Form!$B$9*X434/1.128)</f>
        <v>#REF!</v>
      </c>
      <c r="Z434" s="27" t="e">
        <f>IF(U434="",NA(),V434-Form!$B$9*X434/1.128)</f>
        <v>#REF!</v>
      </c>
      <c r="AA434" s="27" t="e">
        <f t="shared" si="192"/>
        <v>#REF!</v>
      </c>
      <c r="AB434" s="26" t="e">
        <f t="shared" si="193"/>
        <v>#REF!</v>
      </c>
      <c r="AC434" s="26" t="e">
        <f t="shared" si="194"/>
        <v>#REF!</v>
      </c>
      <c r="AD434" s="28" t="e">
        <f>IF(Form!#REF!="","",Form!#REF!)</f>
        <v>#REF!</v>
      </c>
      <c r="AE434" s="27" t="e">
        <f>VLOOKUP(B434,Table5[],19,FALSE)</f>
        <v>#REF!</v>
      </c>
      <c r="AF434" s="26" t="e">
        <f t="shared" si="195"/>
        <v>#REF!</v>
      </c>
      <c r="AG434" s="27" t="e">
        <f>VLOOKUP(B434,Table5[],20,FALSE)</f>
        <v>#REF!</v>
      </c>
      <c r="AH434" s="27" t="e">
        <f>IF(AD434="",NA(),AE434+Form!$B$9*AG434/1.128)</f>
        <v>#REF!</v>
      </c>
      <c r="AI434" s="27" t="e">
        <f>IF(AD434="",NA(),AE434-Form!$B$9*AG434/1.128)</f>
        <v>#REF!</v>
      </c>
      <c r="AJ434" s="27" t="e">
        <f t="shared" si="196"/>
        <v>#REF!</v>
      </c>
      <c r="AK434" s="26" t="e">
        <f t="shared" si="197"/>
        <v>#REF!</v>
      </c>
      <c r="AL434" s="26" t="e">
        <f t="shared" si="198"/>
        <v>#REF!</v>
      </c>
      <c r="AM434" s="28" t="e">
        <f>IF(Form!#REF!="","",Form!#REF!)</f>
        <v>#REF!</v>
      </c>
      <c r="AN434" s="27" t="e">
        <f>VLOOKUP(B434,Table5[],24,FALSE)</f>
        <v>#REF!</v>
      </c>
      <c r="AO434" s="26" t="e">
        <f t="shared" si="199"/>
        <v>#REF!</v>
      </c>
      <c r="AP434" s="27" t="e">
        <f>VLOOKUP(B434,Table5[],25,FALSE)</f>
        <v>#REF!</v>
      </c>
      <c r="AQ434" s="27" t="e">
        <f>IF(AM434="",NA(),AN434+Form!$B$9*AP434/1.128)</f>
        <v>#REF!</v>
      </c>
      <c r="AR434" s="27" t="e">
        <f>IF(AM434="",NA(),AN434-Form!$B$9*AP434/1.128)</f>
        <v>#REF!</v>
      </c>
      <c r="AS434" s="27" t="e">
        <f t="shared" si="200"/>
        <v>#REF!</v>
      </c>
      <c r="AT434" s="26" t="e">
        <f t="shared" si="201"/>
        <v>#REF!</v>
      </c>
      <c r="AU434" s="27" t="e">
        <f>VLOOKUP(B434,Table5[],2,FALSE)</f>
        <v>#REF!</v>
      </c>
      <c r="AV434" s="27" t="e">
        <f>VLOOKUP(B434,Table5[],3,FALSE)</f>
        <v>#REF!</v>
      </c>
      <c r="AW434" s="29" t="e">
        <f>IF(Form!#REF!="","",Form!#REF!)</f>
        <v>#REF!</v>
      </c>
    </row>
    <row r="435" spans="1:49">
      <c r="A435" s="26" t="e">
        <f>IF(Form!#REF!="","",Form!#REF!)</f>
        <v>#REF!</v>
      </c>
      <c r="B435" s="26" t="e">
        <f>IF(Form!#REF!="","",Form!#REF!)</f>
        <v>#REF!</v>
      </c>
      <c r="C435" s="26" t="e">
        <f>IF(Form!#REF!="","",Form!#REF!)</f>
        <v>#REF!</v>
      </c>
      <c r="D435" s="27" t="e">
        <f>VLOOKUP(B435,Table5[],4,FALSE)</f>
        <v>#REF!</v>
      </c>
      <c r="E435" s="26" t="e">
        <f t="shared" si="183"/>
        <v>#REF!</v>
      </c>
      <c r="F435" s="27" t="e">
        <f>VLOOKUP(B435,Table5[],5,FALSE)</f>
        <v>#REF!</v>
      </c>
      <c r="G435" s="27" t="e">
        <f>IF(C435="",NA(),D435+Form!$B$9*F435/1.128)</f>
        <v>#REF!</v>
      </c>
      <c r="H435" s="27" t="e">
        <f>IF(C435="",NA(),D435-Form!$B$9*F435/1.128)</f>
        <v>#REF!</v>
      </c>
      <c r="I435" s="27" t="e">
        <f t="shared" si="184"/>
        <v>#REF!</v>
      </c>
      <c r="J435" s="26" t="e">
        <f t="shared" si="185"/>
        <v>#REF!</v>
      </c>
      <c r="K435" s="26" t="e">
        <f t="shared" si="186"/>
        <v>#REF!</v>
      </c>
      <c r="L435" s="28" t="e">
        <f>IF(Form!#REF!="","",Form!#REF!)</f>
        <v>#REF!</v>
      </c>
      <c r="M435" s="27" t="e">
        <f>VLOOKUP(B435,Table5[],9,FALSE)</f>
        <v>#REF!</v>
      </c>
      <c r="N435" s="26" t="e">
        <f t="shared" si="187"/>
        <v>#REF!</v>
      </c>
      <c r="O435" s="27" t="e">
        <f>VLOOKUP(B435,Table5[],10,FALSE)</f>
        <v>#REF!</v>
      </c>
      <c r="P435" s="27" t="e">
        <f>IF(L435="",NA(),M435+Form!$B$9*O435/1.128)</f>
        <v>#REF!</v>
      </c>
      <c r="Q435" s="27" t="e">
        <f>IF(L435="",NA(),M435-Form!$B$9*O435/1.128)</f>
        <v>#REF!</v>
      </c>
      <c r="R435" s="27" t="e">
        <f t="shared" si="188"/>
        <v>#REF!</v>
      </c>
      <c r="S435" s="26" t="e">
        <f t="shared" si="189"/>
        <v>#REF!</v>
      </c>
      <c r="T435" s="26" t="e">
        <f t="shared" si="190"/>
        <v>#REF!</v>
      </c>
      <c r="U435" s="28" t="e">
        <f>IF(Form!#REF!="","",Form!#REF!)</f>
        <v>#REF!</v>
      </c>
      <c r="V435" s="27" t="e">
        <f>VLOOKUP(B435,Table5[],14,FALSE)</f>
        <v>#REF!</v>
      </c>
      <c r="W435" s="26" t="e">
        <f t="shared" si="191"/>
        <v>#REF!</v>
      </c>
      <c r="X435" s="27" t="e">
        <f>VLOOKUP(B435,Table5[],15,FALSE)</f>
        <v>#REF!</v>
      </c>
      <c r="Y435" s="27" t="e">
        <f>IF(U435="",NA(),V435+Form!$B$9*X435/1.128)</f>
        <v>#REF!</v>
      </c>
      <c r="Z435" s="27" t="e">
        <f>IF(U435="",NA(),V435-Form!$B$9*X435/1.128)</f>
        <v>#REF!</v>
      </c>
      <c r="AA435" s="27" t="e">
        <f t="shared" si="192"/>
        <v>#REF!</v>
      </c>
      <c r="AB435" s="26" t="e">
        <f t="shared" si="193"/>
        <v>#REF!</v>
      </c>
      <c r="AC435" s="26" t="e">
        <f t="shared" si="194"/>
        <v>#REF!</v>
      </c>
      <c r="AD435" s="28" t="e">
        <f>IF(Form!#REF!="","",Form!#REF!)</f>
        <v>#REF!</v>
      </c>
      <c r="AE435" s="27" t="e">
        <f>VLOOKUP(B435,Table5[],19,FALSE)</f>
        <v>#REF!</v>
      </c>
      <c r="AF435" s="26" t="e">
        <f t="shared" si="195"/>
        <v>#REF!</v>
      </c>
      <c r="AG435" s="27" t="e">
        <f>VLOOKUP(B435,Table5[],20,FALSE)</f>
        <v>#REF!</v>
      </c>
      <c r="AH435" s="27" t="e">
        <f>IF(AD435="",NA(),AE435+Form!$B$9*AG435/1.128)</f>
        <v>#REF!</v>
      </c>
      <c r="AI435" s="27" t="e">
        <f>IF(AD435="",NA(),AE435-Form!$B$9*AG435/1.128)</f>
        <v>#REF!</v>
      </c>
      <c r="AJ435" s="27" t="e">
        <f t="shared" si="196"/>
        <v>#REF!</v>
      </c>
      <c r="AK435" s="26" t="e">
        <f t="shared" si="197"/>
        <v>#REF!</v>
      </c>
      <c r="AL435" s="26" t="e">
        <f t="shared" si="198"/>
        <v>#REF!</v>
      </c>
      <c r="AM435" s="28" t="e">
        <f>IF(Form!#REF!="","",Form!#REF!)</f>
        <v>#REF!</v>
      </c>
      <c r="AN435" s="27" t="e">
        <f>VLOOKUP(B435,Table5[],24,FALSE)</f>
        <v>#REF!</v>
      </c>
      <c r="AO435" s="26" t="e">
        <f t="shared" si="199"/>
        <v>#REF!</v>
      </c>
      <c r="AP435" s="27" t="e">
        <f>VLOOKUP(B435,Table5[],25,FALSE)</f>
        <v>#REF!</v>
      </c>
      <c r="AQ435" s="27" t="e">
        <f>IF(AM435="",NA(),AN435+Form!$B$9*AP435/1.128)</f>
        <v>#REF!</v>
      </c>
      <c r="AR435" s="27" t="e">
        <f>IF(AM435="",NA(),AN435-Form!$B$9*AP435/1.128)</f>
        <v>#REF!</v>
      </c>
      <c r="AS435" s="27" t="e">
        <f t="shared" si="200"/>
        <v>#REF!</v>
      </c>
      <c r="AT435" s="26" t="e">
        <f t="shared" si="201"/>
        <v>#REF!</v>
      </c>
      <c r="AU435" s="27" t="e">
        <f>VLOOKUP(B435,Table5[],2,FALSE)</f>
        <v>#REF!</v>
      </c>
      <c r="AV435" s="27" t="e">
        <f>VLOOKUP(B435,Table5[],3,FALSE)</f>
        <v>#REF!</v>
      </c>
      <c r="AW435" s="29" t="e">
        <f>IF(Form!#REF!="","",Form!#REF!)</f>
        <v>#REF!</v>
      </c>
    </row>
    <row r="436" spans="1:49">
      <c r="A436" s="26" t="e">
        <f>IF(Form!#REF!="","",Form!#REF!)</f>
        <v>#REF!</v>
      </c>
      <c r="B436" s="26" t="e">
        <f>IF(Form!#REF!="","",Form!#REF!)</f>
        <v>#REF!</v>
      </c>
      <c r="C436" s="26" t="e">
        <f>IF(Form!#REF!="","",Form!#REF!)</f>
        <v>#REF!</v>
      </c>
      <c r="D436" s="27" t="e">
        <f>VLOOKUP(B436,Table5[],4,FALSE)</f>
        <v>#REF!</v>
      </c>
      <c r="E436" s="26" t="e">
        <f t="shared" si="183"/>
        <v>#REF!</v>
      </c>
      <c r="F436" s="27" t="e">
        <f>VLOOKUP(B436,Table5[],5,FALSE)</f>
        <v>#REF!</v>
      </c>
      <c r="G436" s="27" t="e">
        <f>IF(C436="",NA(),D436+Form!$B$9*F436/1.128)</f>
        <v>#REF!</v>
      </c>
      <c r="H436" s="27" t="e">
        <f>IF(C436="",NA(),D436-Form!$B$9*F436/1.128)</f>
        <v>#REF!</v>
      </c>
      <c r="I436" s="27" t="e">
        <f t="shared" si="184"/>
        <v>#REF!</v>
      </c>
      <c r="J436" s="26" t="e">
        <f t="shared" si="185"/>
        <v>#REF!</v>
      </c>
      <c r="K436" s="26" t="e">
        <f t="shared" si="186"/>
        <v>#REF!</v>
      </c>
      <c r="L436" s="28" t="e">
        <f>IF(Form!#REF!="","",Form!#REF!)</f>
        <v>#REF!</v>
      </c>
      <c r="M436" s="27" t="e">
        <f>VLOOKUP(B436,Table5[],9,FALSE)</f>
        <v>#REF!</v>
      </c>
      <c r="N436" s="26" t="e">
        <f t="shared" si="187"/>
        <v>#REF!</v>
      </c>
      <c r="O436" s="27" t="e">
        <f>VLOOKUP(B436,Table5[],10,FALSE)</f>
        <v>#REF!</v>
      </c>
      <c r="P436" s="27" t="e">
        <f>IF(L436="",NA(),M436+Form!$B$9*O436/1.128)</f>
        <v>#REF!</v>
      </c>
      <c r="Q436" s="27" t="e">
        <f>IF(L436="",NA(),M436-Form!$B$9*O436/1.128)</f>
        <v>#REF!</v>
      </c>
      <c r="R436" s="27" t="e">
        <f t="shared" si="188"/>
        <v>#REF!</v>
      </c>
      <c r="S436" s="26" t="e">
        <f t="shared" si="189"/>
        <v>#REF!</v>
      </c>
      <c r="T436" s="26" t="e">
        <f t="shared" si="190"/>
        <v>#REF!</v>
      </c>
      <c r="U436" s="28" t="e">
        <f>IF(Form!#REF!="","",Form!#REF!)</f>
        <v>#REF!</v>
      </c>
      <c r="V436" s="27" t="e">
        <f>VLOOKUP(B436,Table5[],14,FALSE)</f>
        <v>#REF!</v>
      </c>
      <c r="W436" s="26" t="e">
        <f t="shared" si="191"/>
        <v>#REF!</v>
      </c>
      <c r="X436" s="27" t="e">
        <f>VLOOKUP(B436,Table5[],15,FALSE)</f>
        <v>#REF!</v>
      </c>
      <c r="Y436" s="27" t="e">
        <f>IF(U436="",NA(),V436+Form!$B$9*X436/1.128)</f>
        <v>#REF!</v>
      </c>
      <c r="Z436" s="27" t="e">
        <f>IF(U436="",NA(),V436-Form!$B$9*X436/1.128)</f>
        <v>#REF!</v>
      </c>
      <c r="AA436" s="27" t="e">
        <f t="shared" si="192"/>
        <v>#REF!</v>
      </c>
      <c r="AB436" s="26" t="e">
        <f t="shared" si="193"/>
        <v>#REF!</v>
      </c>
      <c r="AC436" s="26" t="e">
        <f t="shared" si="194"/>
        <v>#REF!</v>
      </c>
      <c r="AD436" s="28" t="e">
        <f>IF(Form!#REF!="","",Form!#REF!)</f>
        <v>#REF!</v>
      </c>
      <c r="AE436" s="27" t="e">
        <f>VLOOKUP(B436,Table5[],19,FALSE)</f>
        <v>#REF!</v>
      </c>
      <c r="AF436" s="26" t="e">
        <f t="shared" si="195"/>
        <v>#REF!</v>
      </c>
      <c r="AG436" s="27" t="e">
        <f>VLOOKUP(B436,Table5[],20,FALSE)</f>
        <v>#REF!</v>
      </c>
      <c r="AH436" s="27" t="e">
        <f>IF(AD436="",NA(),AE436+Form!$B$9*AG436/1.128)</f>
        <v>#REF!</v>
      </c>
      <c r="AI436" s="27" t="e">
        <f>IF(AD436="",NA(),AE436-Form!$B$9*AG436/1.128)</f>
        <v>#REF!</v>
      </c>
      <c r="AJ436" s="27" t="e">
        <f t="shared" si="196"/>
        <v>#REF!</v>
      </c>
      <c r="AK436" s="26" t="e">
        <f t="shared" si="197"/>
        <v>#REF!</v>
      </c>
      <c r="AL436" s="26" t="e">
        <f t="shared" si="198"/>
        <v>#REF!</v>
      </c>
      <c r="AM436" s="28" t="e">
        <f>IF(Form!#REF!="","",Form!#REF!)</f>
        <v>#REF!</v>
      </c>
      <c r="AN436" s="27" t="e">
        <f>VLOOKUP(B436,Table5[],24,FALSE)</f>
        <v>#REF!</v>
      </c>
      <c r="AO436" s="26" t="e">
        <f t="shared" si="199"/>
        <v>#REF!</v>
      </c>
      <c r="AP436" s="27" t="e">
        <f>VLOOKUP(B436,Table5[],25,FALSE)</f>
        <v>#REF!</v>
      </c>
      <c r="AQ436" s="27" t="e">
        <f>IF(AM436="",NA(),AN436+Form!$B$9*AP436/1.128)</f>
        <v>#REF!</v>
      </c>
      <c r="AR436" s="27" t="e">
        <f>IF(AM436="",NA(),AN436-Form!$B$9*AP436/1.128)</f>
        <v>#REF!</v>
      </c>
      <c r="AS436" s="27" t="e">
        <f t="shared" si="200"/>
        <v>#REF!</v>
      </c>
      <c r="AT436" s="26" t="e">
        <f t="shared" si="201"/>
        <v>#REF!</v>
      </c>
      <c r="AU436" s="27" t="e">
        <f>VLOOKUP(B436,Table5[],2,FALSE)</f>
        <v>#REF!</v>
      </c>
      <c r="AV436" s="27" t="e">
        <f>VLOOKUP(B436,Table5[],3,FALSE)</f>
        <v>#REF!</v>
      </c>
      <c r="AW436" s="29" t="e">
        <f>IF(Form!#REF!="","",Form!#REF!)</f>
        <v>#REF!</v>
      </c>
    </row>
    <row r="437" spans="1:49">
      <c r="A437" s="26" t="e">
        <f>IF(Form!#REF!="","",Form!#REF!)</f>
        <v>#REF!</v>
      </c>
      <c r="B437" s="26" t="e">
        <f>IF(Form!#REF!="","",Form!#REF!)</f>
        <v>#REF!</v>
      </c>
      <c r="C437" s="26" t="e">
        <f>IF(Form!#REF!="","",Form!#REF!)</f>
        <v>#REF!</v>
      </c>
      <c r="D437" s="27" t="e">
        <f>VLOOKUP(B437,Table5[],4,FALSE)</f>
        <v>#REF!</v>
      </c>
      <c r="E437" s="26" t="e">
        <f t="shared" si="183"/>
        <v>#REF!</v>
      </c>
      <c r="F437" s="27" t="e">
        <f>VLOOKUP(B437,Table5[],5,FALSE)</f>
        <v>#REF!</v>
      </c>
      <c r="G437" s="27" t="e">
        <f>IF(C437="",NA(),D437+Form!$B$9*F437/1.128)</f>
        <v>#REF!</v>
      </c>
      <c r="H437" s="27" t="e">
        <f>IF(C437="",NA(),D437-Form!$B$9*F437/1.128)</f>
        <v>#REF!</v>
      </c>
      <c r="I437" s="27" t="e">
        <f t="shared" si="184"/>
        <v>#REF!</v>
      </c>
      <c r="J437" s="26" t="e">
        <f t="shared" si="185"/>
        <v>#REF!</v>
      </c>
      <c r="K437" s="26" t="e">
        <f t="shared" si="186"/>
        <v>#REF!</v>
      </c>
      <c r="L437" s="28" t="e">
        <f>IF(Form!#REF!="","",Form!#REF!)</f>
        <v>#REF!</v>
      </c>
      <c r="M437" s="27" t="e">
        <f>VLOOKUP(B437,Table5[],9,FALSE)</f>
        <v>#REF!</v>
      </c>
      <c r="N437" s="26" t="e">
        <f t="shared" si="187"/>
        <v>#REF!</v>
      </c>
      <c r="O437" s="27" t="e">
        <f>VLOOKUP(B437,Table5[],10,FALSE)</f>
        <v>#REF!</v>
      </c>
      <c r="P437" s="27" t="e">
        <f>IF(L437="",NA(),M437+Form!$B$9*O437/1.128)</f>
        <v>#REF!</v>
      </c>
      <c r="Q437" s="27" t="e">
        <f>IF(L437="",NA(),M437-Form!$B$9*O437/1.128)</f>
        <v>#REF!</v>
      </c>
      <c r="R437" s="27" t="e">
        <f t="shared" si="188"/>
        <v>#REF!</v>
      </c>
      <c r="S437" s="26" t="e">
        <f t="shared" si="189"/>
        <v>#REF!</v>
      </c>
      <c r="T437" s="26" t="e">
        <f t="shared" si="190"/>
        <v>#REF!</v>
      </c>
      <c r="U437" s="28" t="e">
        <f>IF(Form!#REF!="","",Form!#REF!)</f>
        <v>#REF!</v>
      </c>
      <c r="V437" s="27" t="e">
        <f>VLOOKUP(B437,Table5[],14,FALSE)</f>
        <v>#REF!</v>
      </c>
      <c r="W437" s="26" t="e">
        <f t="shared" si="191"/>
        <v>#REF!</v>
      </c>
      <c r="X437" s="27" t="e">
        <f>VLOOKUP(B437,Table5[],15,FALSE)</f>
        <v>#REF!</v>
      </c>
      <c r="Y437" s="27" t="e">
        <f>IF(U437="",NA(),V437+Form!$B$9*X437/1.128)</f>
        <v>#REF!</v>
      </c>
      <c r="Z437" s="27" t="e">
        <f>IF(U437="",NA(),V437-Form!$B$9*X437/1.128)</f>
        <v>#REF!</v>
      </c>
      <c r="AA437" s="27" t="e">
        <f t="shared" si="192"/>
        <v>#REF!</v>
      </c>
      <c r="AB437" s="26" t="e">
        <f t="shared" si="193"/>
        <v>#REF!</v>
      </c>
      <c r="AC437" s="26" t="e">
        <f t="shared" si="194"/>
        <v>#REF!</v>
      </c>
      <c r="AD437" s="28" t="e">
        <f>IF(Form!#REF!="","",Form!#REF!)</f>
        <v>#REF!</v>
      </c>
      <c r="AE437" s="27" t="e">
        <f>VLOOKUP(B437,Table5[],19,FALSE)</f>
        <v>#REF!</v>
      </c>
      <c r="AF437" s="26" t="e">
        <f t="shared" si="195"/>
        <v>#REF!</v>
      </c>
      <c r="AG437" s="27" t="e">
        <f>VLOOKUP(B437,Table5[],20,FALSE)</f>
        <v>#REF!</v>
      </c>
      <c r="AH437" s="27" t="e">
        <f>IF(AD437="",NA(),AE437+Form!$B$9*AG437/1.128)</f>
        <v>#REF!</v>
      </c>
      <c r="AI437" s="27" t="e">
        <f>IF(AD437="",NA(),AE437-Form!$B$9*AG437/1.128)</f>
        <v>#REF!</v>
      </c>
      <c r="AJ437" s="27" t="e">
        <f t="shared" si="196"/>
        <v>#REF!</v>
      </c>
      <c r="AK437" s="26" t="e">
        <f t="shared" si="197"/>
        <v>#REF!</v>
      </c>
      <c r="AL437" s="26" t="e">
        <f t="shared" si="198"/>
        <v>#REF!</v>
      </c>
      <c r="AM437" s="28" t="e">
        <f>IF(Form!#REF!="","",Form!#REF!)</f>
        <v>#REF!</v>
      </c>
      <c r="AN437" s="27" t="e">
        <f>VLOOKUP(B437,Table5[],24,FALSE)</f>
        <v>#REF!</v>
      </c>
      <c r="AO437" s="26" t="e">
        <f t="shared" si="199"/>
        <v>#REF!</v>
      </c>
      <c r="AP437" s="27" t="e">
        <f>VLOOKUP(B437,Table5[],25,FALSE)</f>
        <v>#REF!</v>
      </c>
      <c r="AQ437" s="27" t="e">
        <f>IF(AM437="",NA(),AN437+Form!$B$9*AP437/1.128)</f>
        <v>#REF!</v>
      </c>
      <c r="AR437" s="27" t="e">
        <f>IF(AM437="",NA(),AN437-Form!$B$9*AP437/1.128)</f>
        <v>#REF!</v>
      </c>
      <c r="AS437" s="27" t="e">
        <f t="shared" si="200"/>
        <v>#REF!</v>
      </c>
      <c r="AT437" s="26" t="e">
        <f t="shared" si="201"/>
        <v>#REF!</v>
      </c>
      <c r="AU437" s="27" t="e">
        <f>VLOOKUP(B437,Table5[],2,FALSE)</f>
        <v>#REF!</v>
      </c>
      <c r="AV437" s="27" t="e">
        <f>VLOOKUP(B437,Table5[],3,FALSE)</f>
        <v>#REF!</v>
      </c>
      <c r="AW437" s="29" t="e">
        <f>IF(Form!#REF!="","",Form!#REF!)</f>
        <v>#REF!</v>
      </c>
    </row>
    <row r="438" spans="1:49">
      <c r="A438" s="26" t="e">
        <f>IF(Form!#REF!="","",Form!#REF!)</f>
        <v>#REF!</v>
      </c>
      <c r="B438" s="26" t="e">
        <f>IF(Form!#REF!="","",Form!#REF!)</f>
        <v>#REF!</v>
      </c>
      <c r="C438" s="26" t="e">
        <f>IF(Form!#REF!="","",Form!#REF!)</f>
        <v>#REF!</v>
      </c>
      <c r="D438" s="27" t="e">
        <f>VLOOKUP(B438,Table5[],4,FALSE)</f>
        <v>#REF!</v>
      </c>
      <c r="E438" s="26" t="e">
        <f t="shared" si="183"/>
        <v>#REF!</v>
      </c>
      <c r="F438" s="27" t="e">
        <f>VLOOKUP(B438,Table5[],5,FALSE)</f>
        <v>#REF!</v>
      </c>
      <c r="G438" s="27" t="e">
        <f>IF(C438="",NA(),D438+Form!$B$9*F438/1.128)</f>
        <v>#REF!</v>
      </c>
      <c r="H438" s="27" t="e">
        <f>IF(C438="",NA(),D438-Form!$B$9*F438/1.128)</f>
        <v>#REF!</v>
      </c>
      <c r="I438" s="27" t="e">
        <f t="shared" si="184"/>
        <v>#REF!</v>
      </c>
      <c r="J438" s="26" t="e">
        <f t="shared" si="185"/>
        <v>#REF!</v>
      </c>
      <c r="K438" s="26" t="e">
        <f t="shared" si="186"/>
        <v>#REF!</v>
      </c>
      <c r="L438" s="28" t="e">
        <f>IF(Form!#REF!="","",Form!#REF!)</f>
        <v>#REF!</v>
      </c>
      <c r="M438" s="27" t="e">
        <f>VLOOKUP(B438,Table5[],9,FALSE)</f>
        <v>#REF!</v>
      </c>
      <c r="N438" s="26" t="e">
        <f t="shared" si="187"/>
        <v>#REF!</v>
      </c>
      <c r="O438" s="27" t="e">
        <f>VLOOKUP(B438,Table5[],10,FALSE)</f>
        <v>#REF!</v>
      </c>
      <c r="P438" s="27" t="e">
        <f>IF(L438="",NA(),M438+Form!$B$9*O438/1.128)</f>
        <v>#REF!</v>
      </c>
      <c r="Q438" s="27" t="e">
        <f>IF(L438="",NA(),M438-Form!$B$9*O438/1.128)</f>
        <v>#REF!</v>
      </c>
      <c r="R438" s="27" t="e">
        <f t="shared" si="188"/>
        <v>#REF!</v>
      </c>
      <c r="S438" s="26" t="e">
        <f t="shared" si="189"/>
        <v>#REF!</v>
      </c>
      <c r="T438" s="26" t="e">
        <f t="shared" si="190"/>
        <v>#REF!</v>
      </c>
      <c r="U438" s="28" t="e">
        <f>IF(Form!#REF!="","",Form!#REF!)</f>
        <v>#REF!</v>
      </c>
      <c r="V438" s="27" t="e">
        <f>VLOOKUP(B438,Table5[],14,FALSE)</f>
        <v>#REF!</v>
      </c>
      <c r="W438" s="26" t="e">
        <f t="shared" si="191"/>
        <v>#REF!</v>
      </c>
      <c r="X438" s="27" t="e">
        <f>VLOOKUP(B438,Table5[],15,FALSE)</f>
        <v>#REF!</v>
      </c>
      <c r="Y438" s="27" t="e">
        <f>IF(U438="",NA(),V438+Form!$B$9*X438/1.128)</f>
        <v>#REF!</v>
      </c>
      <c r="Z438" s="27" t="e">
        <f>IF(U438="",NA(),V438-Form!$B$9*X438/1.128)</f>
        <v>#REF!</v>
      </c>
      <c r="AA438" s="27" t="e">
        <f t="shared" si="192"/>
        <v>#REF!</v>
      </c>
      <c r="AB438" s="26" t="e">
        <f t="shared" si="193"/>
        <v>#REF!</v>
      </c>
      <c r="AC438" s="26" t="e">
        <f t="shared" si="194"/>
        <v>#REF!</v>
      </c>
      <c r="AD438" s="28" t="e">
        <f>IF(Form!#REF!="","",Form!#REF!)</f>
        <v>#REF!</v>
      </c>
      <c r="AE438" s="27" t="e">
        <f>VLOOKUP(B438,Table5[],19,FALSE)</f>
        <v>#REF!</v>
      </c>
      <c r="AF438" s="26" t="e">
        <f t="shared" si="195"/>
        <v>#REF!</v>
      </c>
      <c r="AG438" s="27" t="e">
        <f>VLOOKUP(B438,Table5[],20,FALSE)</f>
        <v>#REF!</v>
      </c>
      <c r="AH438" s="27" t="e">
        <f>IF(AD438="",NA(),AE438+Form!$B$9*AG438/1.128)</f>
        <v>#REF!</v>
      </c>
      <c r="AI438" s="27" t="e">
        <f>IF(AD438="",NA(),AE438-Form!$B$9*AG438/1.128)</f>
        <v>#REF!</v>
      </c>
      <c r="AJ438" s="27" t="e">
        <f t="shared" si="196"/>
        <v>#REF!</v>
      </c>
      <c r="AK438" s="26" t="e">
        <f t="shared" si="197"/>
        <v>#REF!</v>
      </c>
      <c r="AL438" s="26" t="e">
        <f t="shared" si="198"/>
        <v>#REF!</v>
      </c>
      <c r="AM438" s="28" t="e">
        <f>IF(Form!#REF!="","",Form!#REF!)</f>
        <v>#REF!</v>
      </c>
      <c r="AN438" s="27" t="e">
        <f>VLOOKUP(B438,Table5[],24,FALSE)</f>
        <v>#REF!</v>
      </c>
      <c r="AO438" s="26" t="e">
        <f t="shared" si="199"/>
        <v>#REF!</v>
      </c>
      <c r="AP438" s="27" t="e">
        <f>VLOOKUP(B438,Table5[],25,FALSE)</f>
        <v>#REF!</v>
      </c>
      <c r="AQ438" s="27" t="e">
        <f>IF(AM438="",NA(),AN438+Form!$B$9*AP438/1.128)</f>
        <v>#REF!</v>
      </c>
      <c r="AR438" s="27" t="e">
        <f>IF(AM438="",NA(),AN438-Form!$B$9*AP438/1.128)</f>
        <v>#REF!</v>
      </c>
      <c r="AS438" s="27" t="e">
        <f t="shared" si="200"/>
        <v>#REF!</v>
      </c>
      <c r="AT438" s="26" t="e">
        <f t="shared" si="201"/>
        <v>#REF!</v>
      </c>
      <c r="AU438" s="27" t="e">
        <f>VLOOKUP(B438,Table5[],2,FALSE)</f>
        <v>#REF!</v>
      </c>
      <c r="AV438" s="27" t="e">
        <f>VLOOKUP(B438,Table5[],3,FALSE)</f>
        <v>#REF!</v>
      </c>
      <c r="AW438" s="29" t="e">
        <f>IF(Form!#REF!="","",Form!#REF!)</f>
        <v>#REF!</v>
      </c>
    </row>
    <row r="439" spans="1:49">
      <c r="A439" s="26" t="e">
        <f>IF(Form!#REF!="","",Form!#REF!)</f>
        <v>#REF!</v>
      </c>
      <c r="B439" s="26" t="e">
        <f>IF(Form!#REF!="","",Form!#REF!)</f>
        <v>#REF!</v>
      </c>
      <c r="C439" s="26" t="e">
        <f>IF(Form!#REF!="","",Form!#REF!)</f>
        <v>#REF!</v>
      </c>
      <c r="D439" s="27" t="e">
        <f>VLOOKUP(B439,Table5[],4,FALSE)</f>
        <v>#REF!</v>
      </c>
      <c r="E439" s="26" t="e">
        <f t="shared" si="183"/>
        <v>#REF!</v>
      </c>
      <c r="F439" s="27" t="e">
        <f>VLOOKUP(B439,Table5[],5,FALSE)</f>
        <v>#REF!</v>
      </c>
      <c r="G439" s="27" t="e">
        <f>IF(C439="",NA(),D439+Form!$B$9*F439/1.128)</f>
        <v>#REF!</v>
      </c>
      <c r="H439" s="27" t="e">
        <f>IF(C439="",NA(),D439-Form!$B$9*F439/1.128)</f>
        <v>#REF!</v>
      </c>
      <c r="I439" s="27" t="e">
        <f t="shared" si="184"/>
        <v>#REF!</v>
      </c>
      <c r="J439" s="26" t="e">
        <f t="shared" si="185"/>
        <v>#REF!</v>
      </c>
      <c r="K439" s="26" t="e">
        <f t="shared" si="186"/>
        <v>#REF!</v>
      </c>
      <c r="L439" s="28" t="e">
        <f>IF(Form!#REF!="","",Form!#REF!)</f>
        <v>#REF!</v>
      </c>
      <c r="M439" s="27" t="e">
        <f>VLOOKUP(B439,Table5[],9,FALSE)</f>
        <v>#REF!</v>
      </c>
      <c r="N439" s="26" t="e">
        <f t="shared" si="187"/>
        <v>#REF!</v>
      </c>
      <c r="O439" s="27" t="e">
        <f>VLOOKUP(B439,Table5[],10,FALSE)</f>
        <v>#REF!</v>
      </c>
      <c r="P439" s="27" t="e">
        <f>IF(L439="",NA(),M439+Form!$B$9*O439/1.128)</f>
        <v>#REF!</v>
      </c>
      <c r="Q439" s="27" t="e">
        <f>IF(L439="",NA(),M439-Form!$B$9*O439/1.128)</f>
        <v>#REF!</v>
      </c>
      <c r="R439" s="27" t="e">
        <f t="shared" si="188"/>
        <v>#REF!</v>
      </c>
      <c r="S439" s="26" t="e">
        <f t="shared" si="189"/>
        <v>#REF!</v>
      </c>
      <c r="T439" s="26" t="e">
        <f t="shared" si="190"/>
        <v>#REF!</v>
      </c>
      <c r="U439" s="28" t="e">
        <f>IF(Form!#REF!="","",Form!#REF!)</f>
        <v>#REF!</v>
      </c>
      <c r="V439" s="27" t="e">
        <f>VLOOKUP(B439,Table5[],14,FALSE)</f>
        <v>#REF!</v>
      </c>
      <c r="W439" s="26" t="e">
        <f t="shared" si="191"/>
        <v>#REF!</v>
      </c>
      <c r="X439" s="27" t="e">
        <f>VLOOKUP(B439,Table5[],15,FALSE)</f>
        <v>#REF!</v>
      </c>
      <c r="Y439" s="27" t="e">
        <f>IF(U439="",NA(),V439+Form!$B$9*X439/1.128)</f>
        <v>#REF!</v>
      </c>
      <c r="Z439" s="27" t="e">
        <f>IF(U439="",NA(),V439-Form!$B$9*X439/1.128)</f>
        <v>#REF!</v>
      </c>
      <c r="AA439" s="27" t="e">
        <f t="shared" si="192"/>
        <v>#REF!</v>
      </c>
      <c r="AB439" s="26" t="e">
        <f t="shared" si="193"/>
        <v>#REF!</v>
      </c>
      <c r="AC439" s="26" t="e">
        <f t="shared" si="194"/>
        <v>#REF!</v>
      </c>
      <c r="AD439" s="28" t="e">
        <f>IF(Form!#REF!="","",Form!#REF!)</f>
        <v>#REF!</v>
      </c>
      <c r="AE439" s="27" t="e">
        <f>VLOOKUP(B439,Table5[],19,FALSE)</f>
        <v>#REF!</v>
      </c>
      <c r="AF439" s="26" t="e">
        <f t="shared" si="195"/>
        <v>#REF!</v>
      </c>
      <c r="AG439" s="27" t="e">
        <f>VLOOKUP(B439,Table5[],20,FALSE)</f>
        <v>#REF!</v>
      </c>
      <c r="AH439" s="27" t="e">
        <f>IF(AD439="",NA(),AE439+Form!$B$9*AG439/1.128)</f>
        <v>#REF!</v>
      </c>
      <c r="AI439" s="27" t="e">
        <f>IF(AD439="",NA(),AE439-Form!$B$9*AG439/1.128)</f>
        <v>#REF!</v>
      </c>
      <c r="AJ439" s="27" t="e">
        <f t="shared" si="196"/>
        <v>#REF!</v>
      </c>
      <c r="AK439" s="26" t="e">
        <f t="shared" si="197"/>
        <v>#REF!</v>
      </c>
      <c r="AL439" s="26" t="e">
        <f t="shared" si="198"/>
        <v>#REF!</v>
      </c>
      <c r="AM439" s="28" t="e">
        <f>IF(Form!#REF!="","",Form!#REF!)</f>
        <v>#REF!</v>
      </c>
      <c r="AN439" s="27" t="e">
        <f>VLOOKUP(B439,Table5[],24,FALSE)</f>
        <v>#REF!</v>
      </c>
      <c r="AO439" s="26" t="e">
        <f t="shared" si="199"/>
        <v>#REF!</v>
      </c>
      <c r="AP439" s="27" t="e">
        <f>VLOOKUP(B439,Table5[],25,FALSE)</f>
        <v>#REF!</v>
      </c>
      <c r="AQ439" s="27" t="e">
        <f>IF(AM439="",NA(),AN439+Form!$B$9*AP439/1.128)</f>
        <v>#REF!</v>
      </c>
      <c r="AR439" s="27" t="e">
        <f>IF(AM439="",NA(),AN439-Form!$B$9*AP439/1.128)</f>
        <v>#REF!</v>
      </c>
      <c r="AS439" s="27" t="e">
        <f t="shared" si="200"/>
        <v>#REF!</v>
      </c>
      <c r="AT439" s="26" t="e">
        <f t="shared" si="201"/>
        <v>#REF!</v>
      </c>
      <c r="AU439" s="27" t="e">
        <f>VLOOKUP(B439,Table5[],2,FALSE)</f>
        <v>#REF!</v>
      </c>
      <c r="AV439" s="27" t="e">
        <f>VLOOKUP(B439,Table5[],3,FALSE)</f>
        <v>#REF!</v>
      </c>
      <c r="AW439" s="29" t="e">
        <f>IF(Form!#REF!="","",Form!#REF!)</f>
        <v>#REF!</v>
      </c>
    </row>
    <row r="440" spans="1:49">
      <c r="A440" s="26" t="e">
        <f>IF(Form!#REF!="","",Form!#REF!)</f>
        <v>#REF!</v>
      </c>
      <c r="B440" s="26" t="e">
        <f>IF(Form!#REF!="","",Form!#REF!)</f>
        <v>#REF!</v>
      </c>
      <c r="C440" s="26" t="e">
        <f>IF(Form!#REF!="","",Form!#REF!)</f>
        <v>#REF!</v>
      </c>
      <c r="D440" s="27" t="e">
        <f>VLOOKUP(B440,Table5[],4,FALSE)</f>
        <v>#REF!</v>
      </c>
      <c r="E440" s="26" t="e">
        <f t="shared" si="183"/>
        <v>#REF!</v>
      </c>
      <c r="F440" s="27" t="e">
        <f>VLOOKUP(B440,Table5[],5,FALSE)</f>
        <v>#REF!</v>
      </c>
      <c r="G440" s="27" t="e">
        <f>IF(C440="",NA(),D440+Form!$B$9*F440/1.128)</f>
        <v>#REF!</v>
      </c>
      <c r="H440" s="27" t="e">
        <f>IF(C440="",NA(),D440-Form!$B$9*F440/1.128)</f>
        <v>#REF!</v>
      </c>
      <c r="I440" s="27" t="e">
        <f t="shared" si="184"/>
        <v>#REF!</v>
      </c>
      <c r="J440" s="26" t="e">
        <f t="shared" si="185"/>
        <v>#REF!</v>
      </c>
      <c r="K440" s="26" t="e">
        <f t="shared" si="186"/>
        <v>#REF!</v>
      </c>
      <c r="L440" s="28" t="e">
        <f>IF(Form!#REF!="","",Form!#REF!)</f>
        <v>#REF!</v>
      </c>
      <c r="M440" s="27" t="e">
        <f>VLOOKUP(B440,Table5[],9,FALSE)</f>
        <v>#REF!</v>
      </c>
      <c r="N440" s="26" t="e">
        <f t="shared" si="187"/>
        <v>#REF!</v>
      </c>
      <c r="O440" s="27" t="e">
        <f>VLOOKUP(B440,Table5[],10,FALSE)</f>
        <v>#REF!</v>
      </c>
      <c r="P440" s="27" t="e">
        <f>IF(L440="",NA(),M440+Form!$B$9*O440/1.128)</f>
        <v>#REF!</v>
      </c>
      <c r="Q440" s="27" t="e">
        <f>IF(L440="",NA(),M440-Form!$B$9*O440/1.128)</f>
        <v>#REF!</v>
      </c>
      <c r="R440" s="27" t="e">
        <f t="shared" si="188"/>
        <v>#REF!</v>
      </c>
      <c r="S440" s="26" t="e">
        <f t="shared" si="189"/>
        <v>#REF!</v>
      </c>
      <c r="T440" s="26" t="e">
        <f t="shared" si="190"/>
        <v>#REF!</v>
      </c>
      <c r="U440" s="28" t="e">
        <f>IF(Form!#REF!="","",Form!#REF!)</f>
        <v>#REF!</v>
      </c>
      <c r="V440" s="27" t="e">
        <f>VLOOKUP(B440,Table5[],14,FALSE)</f>
        <v>#REF!</v>
      </c>
      <c r="W440" s="26" t="e">
        <f t="shared" si="191"/>
        <v>#REF!</v>
      </c>
      <c r="X440" s="27" t="e">
        <f>VLOOKUP(B440,Table5[],15,FALSE)</f>
        <v>#REF!</v>
      </c>
      <c r="Y440" s="27" t="e">
        <f>IF(U440="",NA(),V440+Form!$B$9*X440/1.128)</f>
        <v>#REF!</v>
      </c>
      <c r="Z440" s="27" t="e">
        <f>IF(U440="",NA(),V440-Form!$B$9*X440/1.128)</f>
        <v>#REF!</v>
      </c>
      <c r="AA440" s="27" t="e">
        <f t="shared" si="192"/>
        <v>#REF!</v>
      </c>
      <c r="AB440" s="26" t="e">
        <f t="shared" si="193"/>
        <v>#REF!</v>
      </c>
      <c r="AC440" s="26" t="e">
        <f t="shared" si="194"/>
        <v>#REF!</v>
      </c>
      <c r="AD440" s="28" t="e">
        <f>IF(Form!#REF!="","",Form!#REF!)</f>
        <v>#REF!</v>
      </c>
      <c r="AE440" s="27" t="e">
        <f>VLOOKUP(B440,Table5[],19,FALSE)</f>
        <v>#REF!</v>
      </c>
      <c r="AF440" s="26" t="e">
        <f t="shared" si="195"/>
        <v>#REF!</v>
      </c>
      <c r="AG440" s="27" t="e">
        <f>VLOOKUP(B440,Table5[],20,FALSE)</f>
        <v>#REF!</v>
      </c>
      <c r="AH440" s="27" t="e">
        <f>IF(AD440="",NA(),AE440+Form!$B$9*AG440/1.128)</f>
        <v>#REF!</v>
      </c>
      <c r="AI440" s="27" t="e">
        <f>IF(AD440="",NA(),AE440-Form!$B$9*AG440/1.128)</f>
        <v>#REF!</v>
      </c>
      <c r="AJ440" s="27" t="e">
        <f t="shared" si="196"/>
        <v>#REF!</v>
      </c>
      <c r="AK440" s="26" t="e">
        <f t="shared" si="197"/>
        <v>#REF!</v>
      </c>
      <c r="AL440" s="26" t="e">
        <f t="shared" si="198"/>
        <v>#REF!</v>
      </c>
      <c r="AM440" s="28" t="e">
        <f>IF(Form!#REF!="","",Form!#REF!)</f>
        <v>#REF!</v>
      </c>
      <c r="AN440" s="27" t="e">
        <f>VLOOKUP(B440,Table5[],24,FALSE)</f>
        <v>#REF!</v>
      </c>
      <c r="AO440" s="26" t="e">
        <f t="shared" si="199"/>
        <v>#REF!</v>
      </c>
      <c r="AP440" s="27" t="e">
        <f>VLOOKUP(B440,Table5[],25,FALSE)</f>
        <v>#REF!</v>
      </c>
      <c r="AQ440" s="27" t="e">
        <f>IF(AM440="",NA(),AN440+Form!$B$9*AP440/1.128)</f>
        <v>#REF!</v>
      </c>
      <c r="AR440" s="27" t="e">
        <f>IF(AM440="",NA(),AN440-Form!$B$9*AP440/1.128)</f>
        <v>#REF!</v>
      </c>
      <c r="AS440" s="27" t="e">
        <f t="shared" si="200"/>
        <v>#REF!</v>
      </c>
      <c r="AT440" s="26" t="e">
        <f t="shared" si="201"/>
        <v>#REF!</v>
      </c>
      <c r="AU440" s="27" t="e">
        <f>VLOOKUP(B440,Table5[],2,FALSE)</f>
        <v>#REF!</v>
      </c>
      <c r="AV440" s="27" t="e">
        <f>VLOOKUP(B440,Table5[],3,FALSE)</f>
        <v>#REF!</v>
      </c>
      <c r="AW440" s="29" t="e">
        <f>IF(Form!#REF!="","",Form!#REF!)</f>
        <v>#REF!</v>
      </c>
    </row>
    <row r="441" spans="1:49">
      <c r="A441" s="26" t="e">
        <f>IF(Form!#REF!="","",Form!#REF!)</f>
        <v>#REF!</v>
      </c>
      <c r="B441" s="26" t="e">
        <f>IF(Form!#REF!="","",Form!#REF!)</f>
        <v>#REF!</v>
      </c>
      <c r="C441" s="26" t="e">
        <f>IF(Form!#REF!="","",Form!#REF!)</f>
        <v>#REF!</v>
      </c>
      <c r="D441" s="27" t="e">
        <f>VLOOKUP(B441,Table5[],4,FALSE)</f>
        <v>#REF!</v>
      </c>
      <c r="E441" s="26" t="e">
        <f t="shared" si="183"/>
        <v>#REF!</v>
      </c>
      <c r="F441" s="27" t="e">
        <f>VLOOKUP(B441,Table5[],5,FALSE)</f>
        <v>#REF!</v>
      </c>
      <c r="G441" s="27" t="e">
        <f>IF(C441="",NA(),D441+Form!$B$9*F441/1.128)</f>
        <v>#REF!</v>
      </c>
      <c r="H441" s="27" t="e">
        <f>IF(C441="",NA(),D441-Form!$B$9*F441/1.128)</f>
        <v>#REF!</v>
      </c>
      <c r="I441" s="27" t="e">
        <f t="shared" si="184"/>
        <v>#REF!</v>
      </c>
      <c r="J441" s="26" t="e">
        <f t="shared" si="185"/>
        <v>#REF!</v>
      </c>
      <c r="K441" s="26" t="e">
        <f t="shared" si="186"/>
        <v>#REF!</v>
      </c>
      <c r="L441" s="28" t="e">
        <f>IF(Form!#REF!="","",Form!#REF!)</f>
        <v>#REF!</v>
      </c>
      <c r="M441" s="27" t="e">
        <f>VLOOKUP(B441,Table5[],9,FALSE)</f>
        <v>#REF!</v>
      </c>
      <c r="N441" s="26" t="e">
        <f t="shared" si="187"/>
        <v>#REF!</v>
      </c>
      <c r="O441" s="27" t="e">
        <f>VLOOKUP(B441,Table5[],10,FALSE)</f>
        <v>#REF!</v>
      </c>
      <c r="P441" s="27" t="e">
        <f>IF(L441="",NA(),M441+Form!$B$9*O441/1.128)</f>
        <v>#REF!</v>
      </c>
      <c r="Q441" s="27" t="e">
        <f>IF(L441="",NA(),M441-Form!$B$9*O441/1.128)</f>
        <v>#REF!</v>
      </c>
      <c r="R441" s="27" t="e">
        <f t="shared" si="188"/>
        <v>#REF!</v>
      </c>
      <c r="S441" s="26" t="e">
        <f t="shared" si="189"/>
        <v>#REF!</v>
      </c>
      <c r="T441" s="26" t="e">
        <f t="shared" si="190"/>
        <v>#REF!</v>
      </c>
      <c r="U441" s="28" t="e">
        <f>IF(Form!#REF!="","",Form!#REF!)</f>
        <v>#REF!</v>
      </c>
      <c r="V441" s="27" t="e">
        <f>VLOOKUP(B441,Table5[],14,FALSE)</f>
        <v>#REF!</v>
      </c>
      <c r="W441" s="26" t="e">
        <f t="shared" si="191"/>
        <v>#REF!</v>
      </c>
      <c r="X441" s="27" t="e">
        <f>VLOOKUP(B441,Table5[],15,FALSE)</f>
        <v>#REF!</v>
      </c>
      <c r="Y441" s="27" t="e">
        <f>IF(U441="",NA(),V441+Form!$B$9*X441/1.128)</f>
        <v>#REF!</v>
      </c>
      <c r="Z441" s="27" t="e">
        <f>IF(U441="",NA(),V441-Form!$B$9*X441/1.128)</f>
        <v>#REF!</v>
      </c>
      <c r="AA441" s="27" t="e">
        <f t="shared" si="192"/>
        <v>#REF!</v>
      </c>
      <c r="AB441" s="26" t="e">
        <f t="shared" si="193"/>
        <v>#REF!</v>
      </c>
      <c r="AC441" s="26" t="e">
        <f t="shared" si="194"/>
        <v>#REF!</v>
      </c>
      <c r="AD441" s="28" t="e">
        <f>IF(Form!#REF!="","",Form!#REF!)</f>
        <v>#REF!</v>
      </c>
      <c r="AE441" s="27" t="e">
        <f>VLOOKUP(B441,Table5[],19,FALSE)</f>
        <v>#REF!</v>
      </c>
      <c r="AF441" s="26" t="e">
        <f t="shared" si="195"/>
        <v>#REF!</v>
      </c>
      <c r="AG441" s="27" t="e">
        <f>VLOOKUP(B441,Table5[],20,FALSE)</f>
        <v>#REF!</v>
      </c>
      <c r="AH441" s="27" t="e">
        <f>IF(AD441="",NA(),AE441+Form!$B$9*AG441/1.128)</f>
        <v>#REF!</v>
      </c>
      <c r="AI441" s="27" t="e">
        <f>IF(AD441="",NA(),AE441-Form!$B$9*AG441/1.128)</f>
        <v>#REF!</v>
      </c>
      <c r="AJ441" s="27" t="e">
        <f t="shared" si="196"/>
        <v>#REF!</v>
      </c>
      <c r="AK441" s="26" t="e">
        <f t="shared" si="197"/>
        <v>#REF!</v>
      </c>
      <c r="AL441" s="26" t="e">
        <f t="shared" si="198"/>
        <v>#REF!</v>
      </c>
      <c r="AM441" s="28" t="e">
        <f>IF(Form!#REF!="","",Form!#REF!)</f>
        <v>#REF!</v>
      </c>
      <c r="AN441" s="27" t="e">
        <f>VLOOKUP(B441,Table5[],24,FALSE)</f>
        <v>#REF!</v>
      </c>
      <c r="AO441" s="26" t="e">
        <f t="shared" si="199"/>
        <v>#REF!</v>
      </c>
      <c r="AP441" s="27" t="e">
        <f>VLOOKUP(B441,Table5[],25,FALSE)</f>
        <v>#REF!</v>
      </c>
      <c r="AQ441" s="27" t="e">
        <f>IF(AM441="",NA(),AN441+Form!$B$9*AP441/1.128)</f>
        <v>#REF!</v>
      </c>
      <c r="AR441" s="27" t="e">
        <f>IF(AM441="",NA(),AN441-Form!$B$9*AP441/1.128)</f>
        <v>#REF!</v>
      </c>
      <c r="AS441" s="27" t="e">
        <f t="shared" si="200"/>
        <v>#REF!</v>
      </c>
      <c r="AT441" s="26" t="e">
        <f t="shared" si="201"/>
        <v>#REF!</v>
      </c>
      <c r="AU441" s="27" t="e">
        <f>VLOOKUP(B441,Table5[],2,FALSE)</f>
        <v>#REF!</v>
      </c>
      <c r="AV441" s="27" t="e">
        <f>VLOOKUP(B441,Table5[],3,FALSE)</f>
        <v>#REF!</v>
      </c>
      <c r="AW441" s="29" t="e">
        <f>IF(Form!#REF!="","",Form!#REF!)</f>
        <v>#REF!</v>
      </c>
    </row>
    <row r="442" spans="1:49">
      <c r="A442" s="26" t="e">
        <f>IF(Form!#REF!="","",Form!#REF!)</f>
        <v>#REF!</v>
      </c>
      <c r="B442" s="26" t="e">
        <f>IF(Form!#REF!="","",Form!#REF!)</f>
        <v>#REF!</v>
      </c>
      <c r="C442" s="26" t="e">
        <f>IF(Form!#REF!="","",Form!#REF!)</f>
        <v>#REF!</v>
      </c>
      <c r="D442" s="27" t="e">
        <f>VLOOKUP(B442,Table5[],4,FALSE)</f>
        <v>#REF!</v>
      </c>
      <c r="E442" s="26" t="e">
        <f t="shared" si="183"/>
        <v>#REF!</v>
      </c>
      <c r="F442" s="27" t="e">
        <f>VLOOKUP(B442,Table5[],5,FALSE)</f>
        <v>#REF!</v>
      </c>
      <c r="G442" s="27" t="e">
        <f>IF(C442="",NA(),D442+Form!$B$9*F442/1.128)</f>
        <v>#REF!</v>
      </c>
      <c r="H442" s="27" t="e">
        <f>IF(C442="",NA(),D442-Form!$B$9*F442/1.128)</f>
        <v>#REF!</v>
      </c>
      <c r="I442" s="27" t="e">
        <f t="shared" si="184"/>
        <v>#REF!</v>
      </c>
      <c r="J442" s="26" t="e">
        <f t="shared" si="185"/>
        <v>#REF!</v>
      </c>
      <c r="K442" s="26" t="e">
        <f t="shared" si="186"/>
        <v>#REF!</v>
      </c>
      <c r="L442" s="28" t="e">
        <f>IF(Form!#REF!="","",Form!#REF!)</f>
        <v>#REF!</v>
      </c>
      <c r="M442" s="27" t="e">
        <f>VLOOKUP(B442,Table5[],9,FALSE)</f>
        <v>#REF!</v>
      </c>
      <c r="N442" s="26" t="e">
        <f t="shared" si="187"/>
        <v>#REF!</v>
      </c>
      <c r="O442" s="27" t="e">
        <f>VLOOKUP(B442,Table5[],10,FALSE)</f>
        <v>#REF!</v>
      </c>
      <c r="P442" s="27" t="e">
        <f>IF(L442="",NA(),M442+Form!$B$9*O442/1.128)</f>
        <v>#REF!</v>
      </c>
      <c r="Q442" s="27" t="e">
        <f>IF(L442="",NA(),M442-Form!$B$9*O442/1.128)</f>
        <v>#REF!</v>
      </c>
      <c r="R442" s="27" t="e">
        <f t="shared" si="188"/>
        <v>#REF!</v>
      </c>
      <c r="S442" s="26" t="e">
        <f t="shared" si="189"/>
        <v>#REF!</v>
      </c>
      <c r="T442" s="26" t="e">
        <f t="shared" si="190"/>
        <v>#REF!</v>
      </c>
      <c r="U442" s="28" t="e">
        <f>IF(Form!#REF!="","",Form!#REF!)</f>
        <v>#REF!</v>
      </c>
      <c r="V442" s="27" t="e">
        <f>VLOOKUP(B442,Table5[],14,FALSE)</f>
        <v>#REF!</v>
      </c>
      <c r="W442" s="26" t="e">
        <f t="shared" si="191"/>
        <v>#REF!</v>
      </c>
      <c r="X442" s="27" t="e">
        <f>VLOOKUP(B442,Table5[],15,FALSE)</f>
        <v>#REF!</v>
      </c>
      <c r="Y442" s="27" t="e">
        <f>IF(U442="",NA(),V442+Form!$B$9*X442/1.128)</f>
        <v>#REF!</v>
      </c>
      <c r="Z442" s="27" t="e">
        <f>IF(U442="",NA(),V442-Form!$B$9*X442/1.128)</f>
        <v>#REF!</v>
      </c>
      <c r="AA442" s="27" t="e">
        <f t="shared" si="192"/>
        <v>#REF!</v>
      </c>
      <c r="AB442" s="26" t="e">
        <f t="shared" si="193"/>
        <v>#REF!</v>
      </c>
      <c r="AC442" s="26" t="e">
        <f t="shared" si="194"/>
        <v>#REF!</v>
      </c>
      <c r="AD442" s="28" t="e">
        <f>IF(Form!#REF!="","",Form!#REF!)</f>
        <v>#REF!</v>
      </c>
      <c r="AE442" s="27" t="e">
        <f>VLOOKUP(B442,Table5[],19,FALSE)</f>
        <v>#REF!</v>
      </c>
      <c r="AF442" s="26" t="e">
        <f t="shared" si="195"/>
        <v>#REF!</v>
      </c>
      <c r="AG442" s="27" t="e">
        <f>VLOOKUP(B442,Table5[],20,FALSE)</f>
        <v>#REF!</v>
      </c>
      <c r="AH442" s="27" t="e">
        <f>IF(AD442="",NA(),AE442+Form!$B$9*AG442/1.128)</f>
        <v>#REF!</v>
      </c>
      <c r="AI442" s="27" t="e">
        <f>IF(AD442="",NA(),AE442-Form!$B$9*AG442/1.128)</f>
        <v>#REF!</v>
      </c>
      <c r="AJ442" s="27" t="e">
        <f t="shared" si="196"/>
        <v>#REF!</v>
      </c>
      <c r="AK442" s="26" t="e">
        <f t="shared" si="197"/>
        <v>#REF!</v>
      </c>
      <c r="AL442" s="26" t="e">
        <f t="shared" si="198"/>
        <v>#REF!</v>
      </c>
      <c r="AM442" s="28" t="e">
        <f>IF(Form!#REF!="","",Form!#REF!)</f>
        <v>#REF!</v>
      </c>
      <c r="AN442" s="27" t="e">
        <f>VLOOKUP(B442,Table5[],24,FALSE)</f>
        <v>#REF!</v>
      </c>
      <c r="AO442" s="26" t="e">
        <f t="shared" si="199"/>
        <v>#REF!</v>
      </c>
      <c r="AP442" s="27" t="e">
        <f>VLOOKUP(B442,Table5[],25,FALSE)</f>
        <v>#REF!</v>
      </c>
      <c r="AQ442" s="27" t="e">
        <f>IF(AM442="",NA(),AN442+Form!$B$9*AP442/1.128)</f>
        <v>#REF!</v>
      </c>
      <c r="AR442" s="27" t="e">
        <f>IF(AM442="",NA(),AN442-Form!$B$9*AP442/1.128)</f>
        <v>#REF!</v>
      </c>
      <c r="AS442" s="27" t="e">
        <f t="shared" si="200"/>
        <v>#REF!</v>
      </c>
      <c r="AT442" s="26" t="e">
        <f t="shared" si="201"/>
        <v>#REF!</v>
      </c>
      <c r="AU442" s="27" t="e">
        <f>VLOOKUP(B442,Table5[],2,FALSE)</f>
        <v>#REF!</v>
      </c>
      <c r="AV442" s="27" t="e">
        <f>VLOOKUP(B442,Table5[],3,FALSE)</f>
        <v>#REF!</v>
      </c>
      <c r="AW442" s="29" t="e">
        <f>IF(Form!#REF!="","",Form!#REF!)</f>
        <v>#REF!</v>
      </c>
    </row>
    <row r="443" spans="1:49">
      <c r="A443" s="26" t="e">
        <f>IF(Form!#REF!="","",Form!#REF!)</f>
        <v>#REF!</v>
      </c>
      <c r="B443" s="26" t="e">
        <f>IF(Form!#REF!="","",Form!#REF!)</f>
        <v>#REF!</v>
      </c>
      <c r="C443" s="26" t="e">
        <f>IF(Form!#REF!="","",Form!#REF!)</f>
        <v>#REF!</v>
      </c>
      <c r="D443" s="27" t="e">
        <f>VLOOKUP(B443,Table5[],4,FALSE)</f>
        <v>#REF!</v>
      </c>
      <c r="E443" s="26" t="e">
        <f t="shared" si="183"/>
        <v>#REF!</v>
      </c>
      <c r="F443" s="27" t="e">
        <f>VLOOKUP(B443,Table5[],5,FALSE)</f>
        <v>#REF!</v>
      </c>
      <c r="G443" s="27" t="e">
        <f>IF(C443="",NA(),D443+Form!$B$9*F443/1.128)</f>
        <v>#REF!</v>
      </c>
      <c r="H443" s="27" t="e">
        <f>IF(C443="",NA(),D443-Form!$B$9*F443/1.128)</f>
        <v>#REF!</v>
      </c>
      <c r="I443" s="27" t="e">
        <f t="shared" si="184"/>
        <v>#REF!</v>
      </c>
      <c r="J443" s="26" t="e">
        <f t="shared" si="185"/>
        <v>#REF!</v>
      </c>
      <c r="K443" s="26" t="e">
        <f t="shared" si="186"/>
        <v>#REF!</v>
      </c>
      <c r="L443" s="28" t="e">
        <f>IF(Form!#REF!="","",Form!#REF!)</f>
        <v>#REF!</v>
      </c>
      <c r="M443" s="27" t="e">
        <f>VLOOKUP(B443,Table5[],9,FALSE)</f>
        <v>#REF!</v>
      </c>
      <c r="N443" s="26" t="e">
        <f t="shared" si="187"/>
        <v>#REF!</v>
      </c>
      <c r="O443" s="27" t="e">
        <f>VLOOKUP(B443,Table5[],10,FALSE)</f>
        <v>#REF!</v>
      </c>
      <c r="P443" s="27" t="e">
        <f>IF(L443="",NA(),M443+Form!$B$9*O443/1.128)</f>
        <v>#REF!</v>
      </c>
      <c r="Q443" s="27" t="e">
        <f>IF(L443="",NA(),M443-Form!$B$9*O443/1.128)</f>
        <v>#REF!</v>
      </c>
      <c r="R443" s="27" t="e">
        <f t="shared" si="188"/>
        <v>#REF!</v>
      </c>
      <c r="S443" s="26" t="e">
        <f t="shared" si="189"/>
        <v>#REF!</v>
      </c>
      <c r="T443" s="26" t="e">
        <f t="shared" si="190"/>
        <v>#REF!</v>
      </c>
      <c r="U443" s="28" t="e">
        <f>IF(Form!#REF!="","",Form!#REF!)</f>
        <v>#REF!</v>
      </c>
      <c r="V443" s="27" t="e">
        <f>VLOOKUP(B443,Table5[],14,FALSE)</f>
        <v>#REF!</v>
      </c>
      <c r="W443" s="26" t="e">
        <f t="shared" si="191"/>
        <v>#REF!</v>
      </c>
      <c r="X443" s="27" t="e">
        <f>VLOOKUP(B443,Table5[],15,FALSE)</f>
        <v>#REF!</v>
      </c>
      <c r="Y443" s="27" t="e">
        <f>IF(U443="",NA(),V443+Form!$B$9*X443/1.128)</f>
        <v>#REF!</v>
      </c>
      <c r="Z443" s="27" t="e">
        <f>IF(U443="",NA(),V443-Form!$B$9*X443/1.128)</f>
        <v>#REF!</v>
      </c>
      <c r="AA443" s="27" t="e">
        <f t="shared" si="192"/>
        <v>#REF!</v>
      </c>
      <c r="AB443" s="26" t="e">
        <f t="shared" si="193"/>
        <v>#REF!</v>
      </c>
      <c r="AC443" s="26" t="e">
        <f t="shared" si="194"/>
        <v>#REF!</v>
      </c>
      <c r="AD443" s="28" t="e">
        <f>IF(Form!#REF!="","",Form!#REF!)</f>
        <v>#REF!</v>
      </c>
      <c r="AE443" s="27" t="e">
        <f>VLOOKUP(B443,Table5[],19,FALSE)</f>
        <v>#REF!</v>
      </c>
      <c r="AF443" s="26" t="e">
        <f t="shared" si="195"/>
        <v>#REF!</v>
      </c>
      <c r="AG443" s="27" t="e">
        <f>VLOOKUP(B443,Table5[],20,FALSE)</f>
        <v>#REF!</v>
      </c>
      <c r="AH443" s="27" t="e">
        <f>IF(AD443="",NA(),AE443+Form!$B$9*AG443/1.128)</f>
        <v>#REF!</v>
      </c>
      <c r="AI443" s="27" t="e">
        <f>IF(AD443="",NA(),AE443-Form!$B$9*AG443/1.128)</f>
        <v>#REF!</v>
      </c>
      <c r="AJ443" s="27" t="e">
        <f t="shared" si="196"/>
        <v>#REF!</v>
      </c>
      <c r="AK443" s="26" t="e">
        <f t="shared" si="197"/>
        <v>#REF!</v>
      </c>
      <c r="AL443" s="26" t="e">
        <f t="shared" si="198"/>
        <v>#REF!</v>
      </c>
      <c r="AM443" s="28" t="e">
        <f>IF(Form!#REF!="","",Form!#REF!)</f>
        <v>#REF!</v>
      </c>
      <c r="AN443" s="27" t="e">
        <f>VLOOKUP(B443,Table5[],24,FALSE)</f>
        <v>#REF!</v>
      </c>
      <c r="AO443" s="26" t="e">
        <f t="shared" si="199"/>
        <v>#REF!</v>
      </c>
      <c r="AP443" s="27" t="e">
        <f>VLOOKUP(B443,Table5[],25,FALSE)</f>
        <v>#REF!</v>
      </c>
      <c r="AQ443" s="27" t="e">
        <f>IF(AM443="",NA(),AN443+Form!$B$9*AP443/1.128)</f>
        <v>#REF!</v>
      </c>
      <c r="AR443" s="27" t="e">
        <f>IF(AM443="",NA(),AN443-Form!$B$9*AP443/1.128)</f>
        <v>#REF!</v>
      </c>
      <c r="AS443" s="27" t="e">
        <f t="shared" si="200"/>
        <v>#REF!</v>
      </c>
      <c r="AT443" s="26" t="e">
        <f t="shared" si="201"/>
        <v>#REF!</v>
      </c>
      <c r="AU443" s="27" t="e">
        <f>VLOOKUP(B443,Table5[],2,FALSE)</f>
        <v>#REF!</v>
      </c>
      <c r="AV443" s="27" t="e">
        <f>VLOOKUP(B443,Table5[],3,FALSE)</f>
        <v>#REF!</v>
      </c>
      <c r="AW443" s="29" t="e">
        <f>IF(Form!#REF!="","",Form!#REF!)</f>
        <v>#REF!</v>
      </c>
    </row>
    <row r="444" spans="1:49">
      <c r="A444" s="26" t="e">
        <f>IF(Form!#REF!="","",Form!#REF!)</f>
        <v>#REF!</v>
      </c>
      <c r="B444" s="26" t="e">
        <f>IF(Form!#REF!="","",Form!#REF!)</f>
        <v>#REF!</v>
      </c>
      <c r="C444" s="26" t="e">
        <f>IF(Form!#REF!="","",Form!#REF!)</f>
        <v>#REF!</v>
      </c>
      <c r="D444" s="27" t="e">
        <f>VLOOKUP(B444,Table5[],4,FALSE)</f>
        <v>#REF!</v>
      </c>
      <c r="E444" s="26" t="e">
        <f t="shared" si="183"/>
        <v>#REF!</v>
      </c>
      <c r="F444" s="27" t="e">
        <f>VLOOKUP(B444,Table5[],5,FALSE)</f>
        <v>#REF!</v>
      </c>
      <c r="G444" s="27" t="e">
        <f>IF(C444="",NA(),D444+Form!$B$9*F444/1.128)</f>
        <v>#REF!</v>
      </c>
      <c r="H444" s="27" t="e">
        <f>IF(C444="",NA(),D444-Form!$B$9*F444/1.128)</f>
        <v>#REF!</v>
      </c>
      <c r="I444" s="27" t="e">
        <f t="shared" si="184"/>
        <v>#REF!</v>
      </c>
      <c r="J444" s="26" t="e">
        <f t="shared" si="185"/>
        <v>#REF!</v>
      </c>
      <c r="K444" s="26" t="e">
        <f t="shared" si="186"/>
        <v>#REF!</v>
      </c>
      <c r="L444" s="28" t="e">
        <f>IF(Form!#REF!="","",Form!#REF!)</f>
        <v>#REF!</v>
      </c>
      <c r="M444" s="27" t="e">
        <f>VLOOKUP(B444,Table5[],9,FALSE)</f>
        <v>#REF!</v>
      </c>
      <c r="N444" s="26" t="e">
        <f t="shared" si="187"/>
        <v>#REF!</v>
      </c>
      <c r="O444" s="27" t="e">
        <f>VLOOKUP(B444,Table5[],10,FALSE)</f>
        <v>#REF!</v>
      </c>
      <c r="P444" s="27" t="e">
        <f>IF(L444="",NA(),M444+Form!$B$9*O444/1.128)</f>
        <v>#REF!</v>
      </c>
      <c r="Q444" s="27" t="e">
        <f>IF(L444="",NA(),M444-Form!$B$9*O444/1.128)</f>
        <v>#REF!</v>
      </c>
      <c r="R444" s="27" t="e">
        <f t="shared" si="188"/>
        <v>#REF!</v>
      </c>
      <c r="S444" s="26" t="e">
        <f t="shared" si="189"/>
        <v>#REF!</v>
      </c>
      <c r="T444" s="26" t="e">
        <f t="shared" si="190"/>
        <v>#REF!</v>
      </c>
      <c r="U444" s="28" t="e">
        <f>IF(Form!#REF!="","",Form!#REF!)</f>
        <v>#REF!</v>
      </c>
      <c r="V444" s="27" t="e">
        <f>VLOOKUP(B444,Table5[],14,FALSE)</f>
        <v>#REF!</v>
      </c>
      <c r="W444" s="26" t="e">
        <f t="shared" si="191"/>
        <v>#REF!</v>
      </c>
      <c r="X444" s="27" t="e">
        <f>VLOOKUP(B444,Table5[],15,FALSE)</f>
        <v>#REF!</v>
      </c>
      <c r="Y444" s="27" t="e">
        <f>IF(U444="",NA(),V444+Form!$B$9*X444/1.128)</f>
        <v>#REF!</v>
      </c>
      <c r="Z444" s="27" t="e">
        <f>IF(U444="",NA(),V444-Form!$B$9*X444/1.128)</f>
        <v>#REF!</v>
      </c>
      <c r="AA444" s="27" t="e">
        <f t="shared" si="192"/>
        <v>#REF!</v>
      </c>
      <c r="AB444" s="26" t="e">
        <f t="shared" si="193"/>
        <v>#REF!</v>
      </c>
      <c r="AC444" s="26" t="e">
        <f t="shared" si="194"/>
        <v>#REF!</v>
      </c>
      <c r="AD444" s="28" t="e">
        <f>IF(Form!#REF!="","",Form!#REF!)</f>
        <v>#REF!</v>
      </c>
      <c r="AE444" s="27" t="e">
        <f>VLOOKUP(B444,Table5[],19,FALSE)</f>
        <v>#REF!</v>
      </c>
      <c r="AF444" s="26" t="e">
        <f t="shared" si="195"/>
        <v>#REF!</v>
      </c>
      <c r="AG444" s="27" t="e">
        <f>VLOOKUP(B444,Table5[],20,FALSE)</f>
        <v>#REF!</v>
      </c>
      <c r="AH444" s="27" t="e">
        <f>IF(AD444="",NA(),AE444+Form!$B$9*AG444/1.128)</f>
        <v>#REF!</v>
      </c>
      <c r="AI444" s="27" t="e">
        <f>IF(AD444="",NA(),AE444-Form!$B$9*AG444/1.128)</f>
        <v>#REF!</v>
      </c>
      <c r="AJ444" s="27" t="e">
        <f t="shared" si="196"/>
        <v>#REF!</v>
      </c>
      <c r="AK444" s="26" t="e">
        <f t="shared" si="197"/>
        <v>#REF!</v>
      </c>
      <c r="AL444" s="26" t="e">
        <f t="shared" si="198"/>
        <v>#REF!</v>
      </c>
      <c r="AM444" s="28" t="e">
        <f>IF(Form!#REF!="","",Form!#REF!)</f>
        <v>#REF!</v>
      </c>
      <c r="AN444" s="27" t="e">
        <f>VLOOKUP(B444,Table5[],24,FALSE)</f>
        <v>#REF!</v>
      </c>
      <c r="AO444" s="26" t="e">
        <f t="shared" si="199"/>
        <v>#REF!</v>
      </c>
      <c r="AP444" s="27" t="e">
        <f>VLOOKUP(B444,Table5[],25,FALSE)</f>
        <v>#REF!</v>
      </c>
      <c r="AQ444" s="27" t="e">
        <f>IF(AM444="",NA(),AN444+Form!$B$9*AP444/1.128)</f>
        <v>#REF!</v>
      </c>
      <c r="AR444" s="27" t="e">
        <f>IF(AM444="",NA(),AN444-Form!$B$9*AP444/1.128)</f>
        <v>#REF!</v>
      </c>
      <c r="AS444" s="27" t="e">
        <f t="shared" si="200"/>
        <v>#REF!</v>
      </c>
      <c r="AT444" s="26" t="e">
        <f t="shared" si="201"/>
        <v>#REF!</v>
      </c>
      <c r="AU444" s="27" t="e">
        <f>VLOOKUP(B444,Table5[],2,FALSE)</f>
        <v>#REF!</v>
      </c>
      <c r="AV444" s="27" t="e">
        <f>VLOOKUP(B444,Table5[],3,FALSE)</f>
        <v>#REF!</v>
      </c>
      <c r="AW444" s="29" t="e">
        <f>IF(Form!#REF!="","",Form!#REF!)</f>
        <v>#REF!</v>
      </c>
    </row>
    <row r="445" spans="1:49">
      <c r="A445" s="26" t="e">
        <f>IF(Form!#REF!="","",Form!#REF!)</f>
        <v>#REF!</v>
      </c>
      <c r="B445" s="26" t="e">
        <f>IF(Form!#REF!="","",Form!#REF!)</f>
        <v>#REF!</v>
      </c>
      <c r="C445" s="26" t="e">
        <f>IF(Form!#REF!="","",Form!#REF!)</f>
        <v>#REF!</v>
      </c>
      <c r="D445" s="27" t="e">
        <f>VLOOKUP(B445,Table5[],4,FALSE)</f>
        <v>#REF!</v>
      </c>
      <c r="E445" s="26" t="e">
        <f t="shared" si="183"/>
        <v>#REF!</v>
      </c>
      <c r="F445" s="27" t="e">
        <f>VLOOKUP(B445,Table5[],5,FALSE)</f>
        <v>#REF!</v>
      </c>
      <c r="G445" s="27" t="e">
        <f>IF(C445="",NA(),D445+Form!$B$9*F445/1.128)</f>
        <v>#REF!</v>
      </c>
      <c r="H445" s="27" t="e">
        <f>IF(C445="",NA(),D445-Form!$B$9*F445/1.128)</f>
        <v>#REF!</v>
      </c>
      <c r="I445" s="27" t="e">
        <f t="shared" si="184"/>
        <v>#REF!</v>
      </c>
      <c r="J445" s="26" t="e">
        <f t="shared" si="185"/>
        <v>#REF!</v>
      </c>
      <c r="K445" s="26" t="e">
        <f t="shared" si="186"/>
        <v>#REF!</v>
      </c>
      <c r="L445" s="28" t="e">
        <f>IF(Form!#REF!="","",Form!#REF!)</f>
        <v>#REF!</v>
      </c>
      <c r="M445" s="27" t="e">
        <f>VLOOKUP(B445,Table5[],9,FALSE)</f>
        <v>#REF!</v>
      </c>
      <c r="N445" s="26" t="e">
        <f t="shared" si="187"/>
        <v>#REF!</v>
      </c>
      <c r="O445" s="27" t="e">
        <f>VLOOKUP(B445,Table5[],10,FALSE)</f>
        <v>#REF!</v>
      </c>
      <c r="P445" s="27" t="e">
        <f>IF(L445="",NA(),M445+Form!$B$9*O445/1.128)</f>
        <v>#REF!</v>
      </c>
      <c r="Q445" s="27" t="e">
        <f>IF(L445="",NA(),M445-Form!$B$9*O445/1.128)</f>
        <v>#REF!</v>
      </c>
      <c r="R445" s="27" t="e">
        <f t="shared" si="188"/>
        <v>#REF!</v>
      </c>
      <c r="S445" s="26" t="e">
        <f t="shared" si="189"/>
        <v>#REF!</v>
      </c>
      <c r="T445" s="26" t="e">
        <f t="shared" si="190"/>
        <v>#REF!</v>
      </c>
      <c r="U445" s="28" t="e">
        <f>IF(Form!#REF!="","",Form!#REF!)</f>
        <v>#REF!</v>
      </c>
      <c r="V445" s="27" t="e">
        <f>VLOOKUP(B445,Table5[],14,FALSE)</f>
        <v>#REF!</v>
      </c>
      <c r="W445" s="26" t="e">
        <f t="shared" si="191"/>
        <v>#REF!</v>
      </c>
      <c r="X445" s="27" t="e">
        <f>VLOOKUP(B445,Table5[],15,FALSE)</f>
        <v>#REF!</v>
      </c>
      <c r="Y445" s="27" t="e">
        <f>IF(U445="",NA(),V445+Form!$B$9*X445/1.128)</f>
        <v>#REF!</v>
      </c>
      <c r="Z445" s="27" t="e">
        <f>IF(U445="",NA(),V445-Form!$B$9*X445/1.128)</f>
        <v>#REF!</v>
      </c>
      <c r="AA445" s="27" t="e">
        <f t="shared" si="192"/>
        <v>#REF!</v>
      </c>
      <c r="AB445" s="26" t="e">
        <f t="shared" si="193"/>
        <v>#REF!</v>
      </c>
      <c r="AC445" s="26" t="e">
        <f t="shared" si="194"/>
        <v>#REF!</v>
      </c>
      <c r="AD445" s="28" t="e">
        <f>IF(Form!#REF!="","",Form!#REF!)</f>
        <v>#REF!</v>
      </c>
      <c r="AE445" s="27" t="e">
        <f>VLOOKUP(B445,Table5[],19,FALSE)</f>
        <v>#REF!</v>
      </c>
      <c r="AF445" s="26" t="e">
        <f t="shared" si="195"/>
        <v>#REF!</v>
      </c>
      <c r="AG445" s="27" t="e">
        <f>VLOOKUP(B445,Table5[],20,FALSE)</f>
        <v>#REF!</v>
      </c>
      <c r="AH445" s="27" t="e">
        <f>IF(AD445="",NA(),AE445+Form!$B$9*AG445/1.128)</f>
        <v>#REF!</v>
      </c>
      <c r="AI445" s="27" t="e">
        <f>IF(AD445="",NA(),AE445-Form!$B$9*AG445/1.128)</f>
        <v>#REF!</v>
      </c>
      <c r="AJ445" s="27" t="e">
        <f t="shared" si="196"/>
        <v>#REF!</v>
      </c>
      <c r="AK445" s="26" t="e">
        <f t="shared" si="197"/>
        <v>#REF!</v>
      </c>
      <c r="AL445" s="26" t="e">
        <f t="shared" si="198"/>
        <v>#REF!</v>
      </c>
      <c r="AM445" s="28" t="e">
        <f>IF(Form!#REF!="","",Form!#REF!)</f>
        <v>#REF!</v>
      </c>
      <c r="AN445" s="27" t="e">
        <f>VLOOKUP(B445,Table5[],24,FALSE)</f>
        <v>#REF!</v>
      </c>
      <c r="AO445" s="26" t="e">
        <f t="shared" si="199"/>
        <v>#REF!</v>
      </c>
      <c r="AP445" s="27" t="e">
        <f>VLOOKUP(B445,Table5[],25,FALSE)</f>
        <v>#REF!</v>
      </c>
      <c r="AQ445" s="27" t="e">
        <f>IF(AM445="",NA(),AN445+Form!$B$9*AP445/1.128)</f>
        <v>#REF!</v>
      </c>
      <c r="AR445" s="27" t="e">
        <f>IF(AM445="",NA(),AN445-Form!$B$9*AP445/1.128)</f>
        <v>#REF!</v>
      </c>
      <c r="AS445" s="27" t="e">
        <f t="shared" si="200"/>
        <v>#REF!</v>
      </c>
      <c r="AT445" s="26" t="e">
        <f t="shared" si="201"/>
        <v>#REF!</v>
      </c>
      <c r="AU445" s="27" t="e">
        <f>VLOOKUP(B445,Table5[],2,FALSE)</f>
        <v>#REF!</v>
      </c>
      <c r="AV445" s="27" t="e">
        <f>VLOOKUP(B445,Table5[],3,FALSE)</f>
        <v>#REF!</v>
      </c>
      <c r="AW445" s="29" t="e">
        <f>IF(Form!#REF!="","",Form!#REF!)</f>
        <v>#REF!</v>
      </c>
    </row>
    <row r="446" spans="1:49">
      <c r="A446" s="26" t="e">
        <f>IF(Form!#REF!="","",Form!#REF!)</f>
        <v>#REF!</v>
      </c>
      <c r="B446" s="26" t="e">
        <f>IF(Form!#REF!="","",Form!#REF!)</f>
        <v>#REF!</v>
      </c>
      <c r="C446" s="26" t="e">
        <f>IF(Form!#REF!="","",Form!#REF!)</f>
        <v>#REF!</v>
      </c>
      <c r="D446" s="27" t="e">
        <f>VLOOKUP(B446,Table5[],4,FALSE)</f>
        <v>#REF!</v>
      </c>
      <c r="E446" s="26" t="e">
        <f t="shared" si="183"/>
        <v>#REF!</v>
      </c>
      <c r="F446" s="27" t="e">
        <f>VLOOKUP(B446,Table5[],5,FALSE)</f>
        <v>#REF!</v>
      </c>
      <c r="G446" s="27" t="e">
        <f>IF(C446="",NA(),D446+Form!$B$9*F446/1.128)</f>
        <v>#REF!</v>
      </c>
      <c r="H446" s="27" t="e">
        <f>IF(C446="",NA(),D446-Form!$B$9*F446/1.128)</f>
        <v>#REF!</v>
      </c>
      <c r="I446" s="27" t="e">
        <f t="shared" si="184"/>
        <v>#REF!</v>
      </c>
      <c r="J446" s="26" t="e">
        <f t="shared" si="185"/>
        <v>#REF!</v>
      </c>
      <c r="K446" s="26" t="e">
        <f t="shared" si="186"/>
        <v>#REF!</v>
      </c>
      <c r="L446" s="28" t="e">
        <f>IF(Form!#REF!="","",Form!#REF!)</f>
        <v>#REF!</v>
      </c>
      <c r="M446" s="27" t="e">
        <f>VLOOKUP(B446,Table5[],9,FALSE)</f>
        <v>#REF!</v>
      </c>
      <c r="N446" s="26" t="e">
        <f t="shared" si="187"/>
        <v>#REF!</v>
      </c>
      <c r="O446" s="27" t="e">
        <f>VLOOKUP(B446,Table5[],10,FALSE)</f>
        <v>#REF!</v>
      </c>
      <c r="P446" s="27" t="e">
        <f>IF(L446="",NA(),M446+Form!$B$9*O446/1.128)</f>
        <v>#REF!</v>
      </c>
      <c r="Q446" s="27" t="e">
        <f>IF(L446="",NA(),M446-Form!$B$9*O446/1.128)</f>
        <v>#REF!</v>
      </c>
      <c r="R446" s="27" t="e">
        <f t="shared" si="188"/>
        <v>#REF!</v>
      </c>
      <c r="S446" s="26" t="e">
        <f t="shared" si="189"/>
        <v>#REF!</v>
      </c>
      <c r="T446" s="26" t="e">
        <f t="shared" si="190"/>
        <v>#REF!</v>
      </c>
      <c r="U446" s="28" t="e">
        <f>IF(Form!#REF!="","",Form!#REF!)</f>
        <v>#REF!</v>
      </c>
      <c r="V446" s="27" t="e">
        <f>VLOOKUP(B446,Table5[],14,FALSE)</f>
        <v>#REF!</v>
      </c>
      <c r="W446" s="26" t="e">
        <f t="shared" si="191"/>
        <v>#REF!</v>
      </c>
      <c r="X446" s="27" t="e">
        <f>VLOOKUP(B446,Table5[],15,FALSE)</f>
        <v>#REF!</v>
      </c>
      <c r="Y446" s="27" t="e">
        <f>IF(U446="",NA(),V446+Form!$B$9*X446/1.128)</f>
        <v>#REF!</v>
      </c>
      <c r="Z446" s="27" t="e">
        <f>IF(U446="",NA(),V446-Form!$B$9*X446/1.128)</f>
        <v>#REF!</v>
      </c>
      <c r="AA446" s="27" t="e">
        <f t="shared" si="192"/>
        <v>#REF!</v>
      </c>
      <c r="AB446" s="26" t="e">
        <f t="shared" si="193"/>
        <v>#REF!</v>
      </c>
      <c r="AC446" s="26" t="e">
        <f t="shared" si="194"/>
        <v>#REF!</v>
      </c>
      <c r="AD446" s="28" t="e">
        <f>IF(Form!#REF!="","",Form!#REF!)</f>
        <v>#REF!</v>
      </c>
      <c r="AE446" s="27" t="e">
        <f>VLOOKUP(B446,Table5[],19,FALSE)</f>
        <v>#REF!</v>
      </c>
      <c r="AF446" s="26" t="e">
        <f t="shared" si="195"/>
        <v>#REF!</v>
      </c>
      <c r="AG446" s="27" t="e">
        <f>VLOOKUP(B446,Table5[],20,FALSE)</f>
        <v>#REF!</v>
      </c>
      <c r="AH446" s="27" t="e">
        <f>IF(AD446="",NA(),AE446+Form!$B$9*AG446/1.128)</f>
        <v>#REF!</v>
      </c>
      <c r="AI446" s="27" t="e">
        <f>IF(AD446="",NA(),AE446-Form!$B$9*AG446/1.128)</f>
        <v>#REF!</v>
      </c>
      <c r="AJ446" s="27" t="e">
        <f t="shared" si="196"/>
        <v>#REF!</v>
      </c>
      <c r="AK446" s="26" t="e">
        <f t="shared" si="197"/>
        <v>#REF!</v>
      </c>
      <c r="AL446" s="26" t="e">
        <f t="shared" si="198"/>
        <v>#REF!</v>
      </c>
      <c r="AM446" s="28" t="e">
        <f>IF(Form!#REF!="","",Form!#REF!)</f>
        <v>#REF!</v>
      </c>
      <c r="AN446" s="27" t="e">
        <f>VLOOKUP(B446,Table5[],24,FALSE)</f>
        <v>#REF!</v>
      </c>
      <c r="AO446" s="26" t="e">
        <f t="shared" si="199"/>
        <v>#REF!</v>
      </c>
      <c r="AP446" s="27" t="e">
        <f>VLOOKUP(B446,Table5[],25,FALSE)</f>
        <v>#REF!</v>
      </c>
      <c r="AQ446" s="27" t="e">
        <f>IF(AM446="",NA(),AN446+Form!$B$9*AP446/1.128)</f>
        <v>#REF!</v>
      </c>
      <c r="AR446" s="27" t="e">
        <f>IF(AM446="",NA(),AN446-Form!$B$9*AP446/1.128)</f>
        <v>#REF!</v>
      </c>
      <c r="AS446" s="27" t="e">
        <f t="shared" si="200"/>
        <v>#REF!</v>
      </c>
      <c r="AT446" s="26" t="e">
        <f t="shared" si="201"/>
        <v>#REF!</v>
      </c>
      <c r="AU446" s="27" t="e">
        <f>VLOOKUP(B446,Table5[],2,FALSE)</f>
        <v>#REF!</v>
      </c>
      <c r="AV446" s="27" t="e">
        <f>VLOOKUP(B446,Table5[],3,FALSE)</f>
        <v>#REF!</v>
      </c>
      <c r="AW446" s="29" t="e">
        <f>IF(Form!#REF!="","",Form!#REF!)</f>
        <v>#REF!</v>
      </c>
    </row>
    <row r="447" spans="1:49">
      <c r="A447" s="26" t="e">
        <f>IF(Form!#REF!="","",Form!#REF!)</f>
        <v>#REF!</v>
      </c>
      <c r="B447" s="26" t="e">
        <f>IF(Form!#REF!="","",Form!#REF!)</f>
        <v>#REF!</v>
      </c>
      <c r="C447" s="26" t="e">
        <f>IF(Form!#REF!="","",Form!#REF!)</f>
        <v>#REF!</v>
      </c>
      <c r="D447" s="27" t="e">
        <f>VLOOKUP(B447,Table5[],4,FALSE)</f>
        <v>#REF!</v>
      </c>
      <c r="E447" s="26" t="e">
        <f t="shared" si="183"/>
        <v>#REF!</v>
      </c>
      <c r="F447" s="27" t="e">
        <f>VLOOKUP(B447,Table5[],5,FALSE)</f>
        <v>#REF!</v>
      </c>
      <c r="G447" s="27" t="e">
        <f>IF(C447="",NA(),D447+Form!$B$9*F447/1.128)</f>
        <v>#REF!</v>
      </c>
      <c r="H447" s="27" t="e">
        <f>IF(C447="",NA(),D447-Form!$B$9*F447/1.128)</f>
        <v>#REF!</v>
      </c>
      <c r="I447" s="27" t="e">
        <f t="shared" si="184"/>
        <v>#REF!</v>
      </c>
      <c r="J447" s="26" t="e">
        <f t="shared" si="185"/>
        <v>#REF!</v>
      </c>
      <c r="K447" s="26" t="e">
        <f t="shared" si="186"/>
        <v>#REF!</v>
      </c>
      <c r="L447" s="28" t="e">
        <f>IF(Form!#REF!="","",Form!#REF!)</f>
        <v>#REF!</v>
      </c>
      <c r="M447" s="27" t="e">
        <f>VLOOKUP(B447,Table5[],9,FALSE)</f>
        <v>#REF!</v>
      </c>
      <c r="N447" s="26" t="e">
        <f t="shared" si="187"/>
        <v>#REF!</v>
      </c>
      <c r="O447" s="27" t="e">
        <f>VLOOKUP(B447,Table5[],10,FALSE)</f>
        <v>#REF!</v>
      </c>
      <c r="P447" s="27" t="e">
        <f>IF(L447="",NA(),M447+Form!$B$9*O447/1.128)</f>
        <v>#REF!</v>
      </c>
      <c r="Q447" s="27" t="e">
        <f>IF(L447="",NA(),M447-Form!$B$9*O447/1.128)</f>
        <v>#REF!</v>
      </c>
      <c r="R447" s="27" t="e">
        <f t="shared" si="188"/>
        <v>#REF!</v>
      </c>
      <c r="S447" s="26" t="e">
        <f t="shared" si="189"/>
        <v>#REF!</v>
      </c>
      <c r="T447" s="26" t="e">
        <f t="shared" si="190"/>
        <v>#REF!</v>
      </c>
      <c r="U447" s="28" t="e">
        <f>IF(Form!#REF!="","",Form!#REF!)</f>
        <v>#REF!</v>
      </c>
      <c r="V447" s="27" t="e">
        <f>VLOOKUP(B447,Table5[],14,FALSE)</f>
        <v>#REF!</v>
      </c>
      <c r="W447" s="26" t="e">
        <f t="shared" si="191"/>
        <v>#REF!</v>
      </c>
      <c r="X447" s="27" t="e">
        <f>VLOOKUP(B447,Table5[],15,FALSE)</f>
        <v>#REF!</v>
      </c>
      <c r="Y447" s="27" t="e">
        <f>IF(U447="",NA(),V447+Form!$B$9*X447/1.128)</f>
        <v>#REF!</v>
      </c>
      <c r="Z447" s="27" t="e">
        <f>IF(U447="",NA(),V447-Form!$B$9*X447/1.128)</f>
        <v>#REF!</v>
      </c>
      <c r="AA447" s="27" t="e">
        <f t="shared" si="192"/>
        <v>#REF!</v>
      </c>
      <c r="AB447" s="26" t="e">
        <f t="shared" si="193"/>
        <v>#REF!</v>
      </c>
      <c r="AC447" s="26" t="e">
        <f t="shared" si="194"/>
        <v>#REF!</v>
      </c>
      <c r="AD447" s="28" t="e">
        <f>IF(Form!#REF!="","",Form!#REF!)</f>
        <v>#REF!</v>
      </c>
      <c r="AE447" s="27" t="e">
        <f>VLOOKUP(B447,Table5[],19,FALSE)</f>
        <v>#REF!</v>
      </c>
      <c r="AF447" s="26" t="e">
        <f t="shared" si="195"/>
        <v>#REF!</v>
      </c>
      <c r="AG447" s="27" t="e">
        <f>VLOOKUP(B447,Table5[],20,FALSE)</f>
        <v>#REF!</v>
      </c>
      <c r="AH447" s="27" t="e">
        <f>IF(AD447="",NA(),AE447+Form!$B$9*AG447/1.128)</f>
        <v>#REF!</v>
      </c>
      <c r="AI447" s="27" t="e">
        <f>IF(AD447="",NA(),AE447-Form!$B$9*AG447/1.128)</f>
        <v>#REF!</v>
      </c>
      <c r="AJ447" s="27" t="e">
        <f t="shared" si="196"/>
        <v>#REF!</v>
      </c>
      <c r="AK447" s="26" t="e">
        <f t="shared" si="197"/>
        <v>#REF!</v>
      </c>
      <c r="AL447" s="26" t="e">
        <f t="shared" si="198"/>
        <v>#REF!</v>
      </c>
      <c r="AM447" s="28" t="e">
        <f>IF(Form!#REF!="","",Form!#REF!)</f>
        <v>#REF!</v>
      </c>
      <c r="AN447" s="27" t="e">
        <f>VLOOKUP(B447,Table5[],24,FALSE)</f>
        <v>#REF!</v>
      </c>
      <c r="AO447" s="26" t="e">
        <f t="shared" si="199"/>
        <v>#REF!</v>
      </c>
      <c r="AP447" s="27" t="e">
        <f>VLOOKUP(B447,Table5[],25,FALSE)</f>
        <v>#REF!</v>
      </c>
      <c r="AQ447" s="27" t="e">
        <f>IF(AM447="",NA(),AN447+Form!$B$9*AP447/1.128)</f>
        <v>#REF!</v>
      </c>
      <c r="AR447" s="27" t="e">
        <f>IF(AM447="",NA(),AN447-Form!$B$9*AP447/1.128)</f>
        <v>#REF!</v>
      </c>
      <c r="AS447" s="27" t="e">
        <f t="shared" si="200"/>
        <v>#REF!</v>
      </c>
      <c r="AT447" s="26" t="e">
        <f t="shared" si="201"/>
        <v>#REF!</v>
      </c>
      <c r="AU447" s="27" t="e">
        <f>VLOOKUP(B447,Table5[],2,FALSE)</f>
        <v>#REF!</v>
      </c>
      <c r="AV447" s="27" t="e">
        <f>VLOOKUP(B447,Table5[],3,FALSE)</f>
        <v>#REF!</v>
      </c>
      <c r="AW447" s="29" t="e">
        <f>IF(Form!#REF!="","",Form!#REF!)</f>
        <v>#REF!</v>
      </c>
    </row>
    <row r="448" spans="1:49">
      <c r="A448" s="26" t="e">
        <f>IF(Form!#REF!="","",Form!#REF!)</f>
        <v>#REF!</v>
      </c>
      <c r="B448" s="26" t="e">
        <f>IF(Form!#REF!="","",Form!#REF!)</f>
        <v>#REF!</v>
      </c>
      <c r="C448" s="26" t="e">
        <f>IF(Form!#REF!="","",Form!#REF!)</f>
        <v>#REF!</v>
      </c>
      <c r="D448" s="27" t="e">
        <f>VLOOKUP(B448,Table5[],4,FALSE)</f>
        <v>#REF!</v>
      </c>
      <c r="E448" s="26" t="e">
        <f t="shared" si="183"/>
        <v>#REF!</v>
      </c>
      <c r="F448" s="27" t="e">
        <f>VLOOKUP(B448,Table5[],5,FALSE)</f>
        <v>#REF!</v>
      </c>
      <c r="G448" s="27" t="e">
        <f>IF(C448="",NA(),D448+Form!$B$9*F448/1.128)</f>
        <v>#REF!</v>
      </c>
      <c r="H448" s="27" t="e">
        <f>IF(C448="",NA(),D448-Form!$B$9*F448/1.128)</f>
        <v>#REF!</v>
      </c>
      <c r="I448" s="27" t="e">
        <f t="shared" si="184"/>
        <v>#REF!</v>
      </c>
      <c r="J448" s="26" t="e">
        <f t="shared" si="185"/>
        <v>#REF!</v>
      </c>
      <c r="K448" s="26" t="e">
        <f t="shared" si="186"/>
        <v>#REF!</v>
      </c>
      <c r="L448" s="28" t="e">
        <f>IF(Form!#REF!="","",Form!#REF!)</f>
        <v>#REF!</v>
      </c>
      <c r="M448" s="27" t="e">
        <f>VLOOKUP(B448,Table5[],9,FALSE)</f>
        <v>#REF!</v>
      </c>
      <c r="N448" s="26" t="e">
        <f t="shared" si="187"/>
        <v>#REF!</v>
      </c>
      <c r="O448" s="27" t="e">
        <f>VLOOKUP(B448,Table5[],10,FALSE)</f>
        <v>#REF!</v>
      </c>
      <c r="P448" s="27" t="e">
        <f>IF(L448="",NA(),M448+Form!$B$9*O448/1.128)</f>
        <v>#REF!</v>
      </c>
      <c r="Q448" s="27" t="e">
        <f>IF(L448="",NA(),M448-Form!$B$9*O448/1.128)</f>
        <v>#REF!</v>
      </c>
      <c r="R448" s="27" t="e">
        <f t="shared" si="188"/>
        <v>#REF!</v>
      </c>
      <c r="S448" s="26" t="e">
        <f t="shared" si="189"/>
        <v>#REF!</v>
      </c>
      <c r="T448" s="26" t="e">
        <f t="shared" si="190"/>
        <v>#REF!</v>
      </c>
      <c r="U448" s="28" t="e">
        <f>IF(Form!#REF!="","",Form!#REF!)</f>
        <v>#REF!</v>
      </c>
      <c r="V448" s="27" t="e">
        <f>VLOOKUP(B448,Table5[],14,FALSE)</f>
        <v>#REF!</v>
      </c>
      <c r="W448" s="26" t="e">
        <f t="shared" si="191"/>
        <v>#REF!</v>
      </c>
      <c r="X448" s="27" t="e">
        <f>VLOOKUP(B448,Table5[],15,FALSE)</f>
        <v>#REF!</v>
      </c>
      <c r="Y448" s="27" t="e">
        <f>IF(U448="",NA(),V448+Form!$B$9*X448/1.128)</f>
        <v>#REF!</v>
      </c>
      <c r="Z448" s="27" t="e">
        <f>IF(U448="",NA(),V448-Form!$B$9*X448/1.128)</f>
        <v>#REF!</v>
      </c>
      <c r="AA448" s="27" t="e">
        <f t="shared" si="192"/>
        <v>#REF!</v>
      </c>
      <c r="AB448" s="26" t="e">
        <f t="shared" si="193"/>
        <v>#REF!</v>
      </c>
      <c r="AC448" s="26" t="e">
        <f t="shared" si="194"/>
        <v>#REF!</v>
      </c>
      <c r="AD448" s="28" t="e">
        <f>IF(Form!#REF!="","",Form!#REF!)</f>
        <v>#REF!</v>
      </c>
      <c r="AE448" s="27" t="e">
        <f>VLOOKUP(B448,Table5[],19,FALSE)</f>
        <v>#REF!</v>
      </c>
      <c r="AF448" s="26" t="e">
        <f t="shared" si="195"/>
        <v>#REF!</v>
      </c>
      <c r="AG448" s="27" t="e">
        <f>VLOOKUP(B448,Table5[],20,FALSE)</f>
        <v>#REF!</v>
      </c>
      <c r="AH448" s="27" t="e">
        <f>IF(AD448="",NA(),AE448+Form!$B$9*AG448/1.128)</f>
        <v>#REF!</v>
      </c>
      <c r="AI448" s="27" t="e">
        <f>IF(AD448="",NA(),AE448-Form!$B$9*AG448/1.128)</f>
        <v>#REF!</v>
      </c>
      <c r="AJ448" s="27" t="e">
        <f t="shared" si="196"/>
        <v>#REF!</v>
      </c>
      <c r="AK448" s="26" t="e">
        <f t="shared" si="197"/>
        <v>#REF!</v>
      </c>
      <c r="AL448" s="26" t="e">
        <f t="shared" si="198"/>
        <v>#REF!</v>
      </c>
      <c r="AM448" s="28" t="e">
        <f>IF(Form!#REF!="","",Form!#REF!)</f>
        <v>#REF!</v>
      </c>
      <c r="AN448" s="27" t="e">
        <f>VLOOKUP(B448,Table5[],24,FALSE)</f>
        <v>#REF!</v>
      </c>
      <c r="AO448" s="26" t="e">
        <f t="shared" si="199"/>
        <v>#REF!</v>
      </c>
      <c r="AP448" s="27" t="e">
        <f>VLOOKUP(B448,Table5[],25,FALSE)</f>
        <v>#REF!</v>
      </c>
      <c r="AQ448" s="27" t="e">
        <f>IF(AM448="",NA(),AN448+Form!$B$9*AP448/1.128)</f>
        <v>#REF!</v>
      </c>
      <c r="AR448" s="27" t="e">
        <f>IF(AM448="",NA(),AN448-Form!$B$9*AP448/1.128)</f>
        <v>#REF!</v>
      </c>
      <c r="AS448" s="27" t="e">
        <f t="shared" si="200"/>
        <v>#REF!</v>
      </c>
      <c r="AT448" s="26" t="e">
        <f t="shared" si="201"/>
        <v>#REF!</v>
      </c>
      <c r="AU448" s="27" t="e">
        <f>VLOOKUP(B448,Table5[],2,FALSE)</f>
        <v>#REF!</v>
      </c>
      <c r="AV448" s="27" t="e">
        <f>VLOOKUP(B448,Table5[],3,FALSE)</f>
        <v>#REF!</v>
      </c>
      <c r="AW448" s="29" t="e">
        <f>IF(Form!#REF!="","",Form!#REF!)</f>
        <v>#REF!</v>
      </c>
    </row>
    <row r="449" spans="1:49">
      <c r="A449" s="26" t="e">
        <f>IF(Form!#REF!="","",Form!#REF!)</f>
        <v>#REF!</v>
      </c>
      <c r="B449" s="26" t="e">
        <f>IF(Form!#REF!="","",Form!#REF!)</f>
        <v>#REF!</v>
      </c>
      <c r="C449" s="26" t="e">
        <f>IF(Form!#REF!="","",Form!#REF!)</f>
        <v>#REF!</v>
      </c>
      <c r="D449" s="27" t="e">
        <f>VLOOKUP(B449,Table5[],4,FALSE)</f>
        <v>#REF!</v>
      </c>
      <c r="E449" s="26" t="e">
        <f t="shared" si="183"/>
        <v>#REF!</v>
      </c>
      <c r="F449" s="27" t="e">
        <f>VLOOKUP(B449,Table5[],5,FALSE)</f>
        <v>#REF!</v>
      </c>
      <c r="G449" s="27" t="e">
        <f>IF(C449="",NA(),D449+Form!$B$9*F449/1.128)</f>
        <v>#REF!</v>
      </c>
      <c r="H449" s="27" t="e">
        <f>IF(C449="",NA(),D449-Form!$B$9*F449/1.128)</f>
        <v>#REF!</v>
      </c>
      <c r="I449" s="27" t="e">
        <f t="shared" si="184"/>
        <v>#REF!</v>
      </c>
      <c r="J449" s="26" t="e">
        <f t="shared" si="185"/>
        <v>#REF!</v>
      </c>
      <c r="K449" s="26" t="e">
        <f t="shared" si="186"/>
        <v>#REF!</v>
      </c>
      <c r="L449" s="28" t="e">
        <f>IF(Form!#REF!="","",Form!#REF!)</f>
        <v>#REF!</v>
      </c>
      <c r="M449" s="27" t="e">
        <f>VLOOKUP(B449,Table5[],9,FALSE)</f>
        <v>#REF!</v>
      </c>
      <c r="N449" s="26" t="e">
        <f t="shared" si="187"/>
        <v>#REF!</v>
      </c>
      <c r="O449" s="27" t="e">
        <f>VLOOKUP(B449,Table5[],10,FALSE)</f>
        <v>#REF!</v>
      </c>
      <c r="P449" s="27" t="e">
        <f>IF(L449="",NA(),M449+Form!$B$9*O449/1.128)</f>
        <v>#REF!</v>
      </c>
      <c r="Q449" s="27" t="e">
        <f>IF(L449="",NA(),M449-Form!$B$9*O449/1.128)</f>
        <v>#REF!</v>
      </c>
      <c r="R449" s="27" t="e">
        <f t="shared" si="188"/>
        <v>#REF!</v>
      </c>
      <c r="S449" s="26" t="e">
        <f t="shared" si="189"/>
        <v>#REF!</v>
      </c>
      <c r="T449" s="26" t="e">
        <f t="shared" si="190"/>
        <v>#REF!</v>
      </c>
      <c r="U449" s="28" t="e">
        <f>IF(Form!#REF!="","",Form!#REF!)</f>
        <v>#REF!</v>
      </c>
      <c r="V449" s="27" t="e">
        <f>VLOOKUP(B449,Table5[],14,FALSE)</f>
        <v>#REF!</v>
      </c>
      <c r="W449" s="26" t="e">
        <f t="shared" si="191"/>
        <v>#REF!</v>
      </c>
      <c r="X449" s="27" t="e">
        <f>VLOOKUP(B449,Table5[],15,FALSE)</f>
        <v>#REF!</v>
      </c>
      <c r="Y449" s="27" t="e">
        <f>IF(U449="",NA(),V449+Form!$B$9*X449/1.128)</f>
        <v>#REF!</v>
      </c>
      <c r="Z449" s="27" t="e">
        <f>IF(U449="",NA(),V449-Form!$B$9*X449/1.128)</f>
        <v>#REF!</v>
      </c>
      <c r="AA449" s="27" t="e">
        <f t="shared" si="192"/>
        <v>#REF!</v>
      </c>
      <c r="AB449" s="26" t="e">
        <f t="shared" si="193"/>
        <v>#REF!</v>
      </c>
      <c r="AC449" s="26" t="e">
        <f t="shared" si="194"/>
        <v>#REF!</v>
      </c>
      <c r="AD449" s="28" t="e">
        <f>IF(Form!#REF!="","",Form!#REF!)</f>
        <v>#REF!</v>
      </c>
      <c r="AE449" s="27" t="e">
        <f>VLOOKUP(B449,Table5[],19,FALSE)</f>
        <v>#REF!</v>
      </c>
      <c r="AF449" s="26" t="e">
        <f t="shared" si="195"/>
        <v>#REF!</v>
      </c>
      <c r="AG449" s="27" t="e">
        <f>VLOOKUP(B449,Table5[],20,FALSE)</f>
        <v>#REF!</v>
      </c>
      <c r="AH449" s="27" t="e">
        <f>IF(AD449="",NA(),AE449+Form!$B$9*AG449/1.128)</f>
        <v>#REF!</v>
      </c>
      <c r="AI449" s="27" t="e">
        <f>IF(AD449="",NA(),AE449-Form!$B$9*AG449/1.128)</f>
        <v>#REF!</v>
      </c>
      <c r="AJ449" s="27" t="e">
        <f t="shared" si="196"/>
        <v>#REF!</v>
      </c>
      <c r="AK449" s="26" t="e">
        <f t="shared" si="197"/>
        <v>#REF!</v>
      </c>
      <c r="AL449" s="26" t="e">
        <f t="shared" si="198"/>
        <v>#REF!</v>
      </c>
      <c r="AM449" s="28" t="e">
        <f>IF(Form!#REF!="","",Form!#REF!)</f>
        <v>#REF!</v>
      </c>
      <c r="AN449" s="27" t="e">
        <f>VLOOKUP(B449,Table5[],24,FALSE)</f>
        <v>#REF!</v>
      </c>
      <c r="AO449" s="26" t="e">
        <f t="shared" si="199"/>
        <v>#REF!</v>
      </c>
      <c r="AP449" s="27" t="e">
        <f>VLOOKUP(B449,Table5[],25,FALSE)</f>
        <v>#REF!</v>
      </c>
      <c r="AQ449" s="27" t="e">
        <f>IF(AM449="",NA(),AN449+Form!$B$9*AP449/1.128)</f>
        <v>#REF!</v>
      </c>
      <c r="AR449" s="27" t="e">
        <f>IF(AM449="",NA(),AN449-Form!$B$9*AP449/1.128)</f>
        <v>#REF!</v>
      </c>
      <c r="AS449" s="27" t="e">
        <f t="shared" si="200"/>
        <v>#REF!</v>
      </c>
      <c r="AT449" s="26" t="e">
        <f t="shared" si="201"/>
        <v>#REF!</v>
      </c>
      <c r="AU449" s="27" t="e">
        <f>VLOOKUP(B449,Table5[],2,FALSE)</f>
        <v>#REF!</v>
      </c>
      <c r="AV449" s="27" t="e">
        <f>VLOOKUP(B449,Table5[],3,FALSE)</f>
        <v>#REF!</v>
      </c>
      <c r="AW449" s="29" t="e">
        <f>IF(Form!#REF!="","",Form!#REF!)</f>
        <v>#REF!</v>
      </c>
    </row>
    <row r="450" spans="1:49">
      <c r="A450" s="26" t="e">
        <f>IF(Form!#REF!="","",Form!#REF!)</f>
        <v>#REF!</v>
      </c>
      <c r="B450" s="26" t="e">
        <f>IF(Form!#REF!="","",Form!#REF!)</f>
        <v>#REF!</v>
      </c>
      <c r="C450" s="26" t="e">
        <f>IF(Form!#REF!="","",Form!#REF!)</f>
        <v>#REF!</v>
      </c>
      <c r="D450" s="27" t="e">
        <f>VLOOKUP(B450,Table5[],4,FALSE)</f>
        <v>#REF!</v>
      </c>
      <c r="E450" s="26" t="e">
        <f t="shared" si="183"/>
        <v>#REF!</v>
      </c>
      <c r="F450" s="27" t="e">
        <f>VLOOKUP(B450,Table5[],5,FALSE)</f>
        <v>#REF!</v>
      </c>
      <c r="G450" s="27" t="e">
        <f>IF(C450="",NA(),D450+Form!$B$9*F450/1.128)</f>
        <v>#REF!</v>
      </c>
      <c r="H450" s="27" t="e">
        <f>IF(C450="",NA(),D450-Form!$B$9*F450/1.128)</f>
        <v>#REF!</v>
      </c>
      <c r="I450" s="27" t="e">
        <f t="shared" si="184"/>
        <v>#REF!</v>
      </c>
      <c r="J450" s="26" t="e">
        <f t="shared" si="185"/>
        <v>#REF!</v>
      </c>
      <c r="K450" s="26" t="e">
        <f t="shared" si="186"/>
        <v>#REF!</v>
      </c>
      <c r="L450" s="28" t="e">
        <f>IF(Form!#REF!="","",Form!#REF!)</f>
        <v>#REF!</v>
      </c>
      <c r="M450" s="27" t="e">
        <f>VLOOKUP(B450,Table5[],9,FALSE)</f>
        <v>#REF!</v>
      </c>
      <c r="N450" s="26" t="e">
        <f t="shared" si="187"/>
        <v>#REF!</v>
      </c>
      <c r="O450" s="27" t="e">
        <f>VLOOKUP(B450,Table5[],10,FALSE)</f>
        <v>#REF!</v>
      </c>
      <c r="P450" s="27" t="e">
        <f>IF(L450="",NA(),M450+Form!$B$9*O450/1.128)</f>
        <v>#REF!</v>
      </c>
      <c r="Q450" s="27" t="e">
        <f>IF(L450="",NA(),M450-Form!$B$9*O450/1.128)</f>
        <v>#REF!</v>
      </c>
      <c r="R450" s="27" t="e">
        <f t="shared" si="188"/>
        <v>#REF!</v>
      </c>
      <c r="S450" s="26" t="e">
        <f t="shared" si="189"/>
        <v>#REF!</v>
      </c>
      <c r="T450" s="26" t="e">
        <f t="shared" si="190"/>
        <v>#REF!</v>
      </c>
      <c r="U450" s="28" t="e">
        <f>IF(Form!#REF!="","",Form!#REF!)</f>
        <v>#REF!</v>
      </c>
      <c r="V450" s="27" t="e">
        <f>VLOOKUP(B450,Table5[],14,FALSE)</f>
        <v>#REF!</v>
      </c>
      <c r="W450" s="26" t="e">
        <f t="shared" si="191"/>
        <v>#REF!</v>
      </c>
      <c r="X450" s="27" t="e">
        <f>VLOOKUP(B450,Table5[],15,FALSE)</f>
        <v>#REF!</v>
      </c>
      <c r="Y450" s="27" t="e">
        <f>IF(U450="",NA(),V450+Form!$B$9*X450/1.128)</f>
        <v>#REF!</v>
      </c>
      <c r="Z450" s="27" t="e">
        <f>IF(U450="",NA(),V450-Form!$B$9*X450/1.128)</f>
        <v>#REF!</v>
      </c>
      <c r="AA450" s="27" t="e">
        <f t="shared" si="192"/>
        <v>#REF!</v>
      </c>
      <c r="AB450" s="26" t="e">
        <f t="shared" si="193"/>
        <v>#REF!</v>
      </c>
      <c r="AC450" s="26" t="e">
        <f t="shared" si="194"/>
        <v>#REF!</v>
      </c>
      <c r="AD450" s="28" t="e">
        <f>IF(Form!#REF!="","",Form!#REF!)</f>
        <v>#REF!</v>
      </c>
      <c r="AE450" s="27" t="e">
        <f>VLOOKUP(B450,Table5[],19,FALSE)</f>
        <v>#REF!</v>
      </c>
      <c r="AF450" s="26" t="e">
        <f t="shared" si="195"/>
        <v>#REF!</v>
      </c>
      <c r="AG450" s="27" t="e">
        <f>VLOOKUP(B450,Table5[],20,FALSE)</f>
        <v>#REF!</v>
      </c>
      <c r="AH450" s="27" t="e">
        <f>IF(AD450="",NA(),AE450+Form!$B$9*AG450/1.128)</f>
        <v>#REF!</v>
      </c>
      <c r="AI450" s="27" t="e">
        <f>IF(AD450="",NA(),AE450-Form!$B$9*AG450/1.128)</f>
        <v>#REF!</v>
      </c>
      <c r="AJ450" s="27" t="e">
        <f t="shared" si="196"/>
        <v>#REF!</v>
      </c>
      <c r="AK450" s="26" t="e">
        <f t="shared" si="197"/>
        <v>#REF!</v>
      </c>
      <c r="AL450" s="26" t="e">
        <f t="shared" si="198"/>
        <v>#REF!</v>
      </c>
      <c r="AM450" s="28" t="e">
        <f>IF(Form!#REF!="","",Form!#REF!)</f>
        <v>#REF!</v>
      </c>
      <c r="AN450" s="27" t="e">
        <f>VLOOKUP(B450,Table5[],24,FALSE)</f>
        <v>#REF!</v>
      </c>
      <c r="AO450" s="26" t="e">
        <f t="shared" si="199"/>
        <v>#REF!</v>
      </c>
      <c r="AP450" s="27" t="e">
        <f>VLOOKUP(B450,Table5[],25,FALSE)</f>
        <v>#REF!</v>
      </c>
      <c r="AQ450" s="27" t="e">
        <f>IF(AM450="",NA(),AN450+Form!$B$9*AP450/1.128)</f>
        <v>#REF!</v>
      </c>
      <c r="AR450" s="27" t="e">
        <f>IF(AM450="",NA(),AN450-Form!$B$9*AP450/1.128)</f>
        <v>#REF!</v>
      </c>
      <c r="AS450" s="27" t="e">
        <f t="shared" si="200"/>
        <v>#REF!</v>
      </c>
      <c r="AT450" s="26" t="e">
        <f t="shared" si="201"/>
        <v>#REF!</v>
      </c>
      <c r="AU450" s="27" t="e">
        <f>VLOOKUP(B450,Table5[],2,FALSE)</f>
        <v>#REF!</v>
      </c>
      <c r="AV450" s="27" t="e">
        <f>VLOOKUP(B450,Table5[],3,FALSE)</f>
        <v>#REF!</v>
      </c>
      <c r="AW450" s="29" t="e">
        <f>IF(Form!#REF!="","",Form!#REF!)</f>
        <v>#REF!</v>
      </c>
    </row>
    <row r="451" spans="1:49">
      <c r="A451" s="26" t="e">
        <f>IF(Form!#REF!="","",Form!#REF!)</f>
        <v>#REF!</v>
      </c>
      <c r="B451" s="26" t="e">
        <f>IF(Form!#REF!="","",Form!#REF!)</f>
        <v>#REF!</v>
      </c>
      <c r="C451" s="26" t="e">
        <f>IF(Form!#REF!="","",Form!#REF!)</f>
        <v>#REF!</v>
      </c>
      <c r="D451" s="27" t="e">
        <f>VLOOKUP(B451,Table5[],4,FALSE)</f>
        <v>#REF!</v>
      </c>
      <c r="E451" s="26" t="e">
        <f t="shared" si="183"/>
        <v>#REF!</v>
      </c>
      <c r="F451" s="27" t="e">
        <f>VLOOKUP(B451,Table5[],5,FALSE)</f>
        <v>#REF!</v>
      </c>
      <c r="G451" s="27" t="e">
        <f>IF(C451="",NA(),D451+Form!$B$9*F451/1.128)</f>
        <v>#REF!</v>
      </c>
      <c r="H451" s="27" t="e">
        <f>IF(C451="",NA(),D451-Form!$B$9*F451/1.128)</f>
        <v>#REF!</v>
      </c>
      <c r="I451" s="27" t="e">
        <f t="shared" si="184"/>
        <v>#REF!</v>
      </c>
      <c r="J451" s="26" t="e">
        <f t="shared" si="185"/>
        <v>#REF!</v>
      </c>
      <c r="K451" s="26" t="e">
        <f t="shared" si="186"/>
        <v>#REF!</v>
      </c>
      <c r="L451" s="28" t="e">
        <f>IF(Form!#REF!="","",Form!#REF!)</f>
        <v>#REF!</v>
      </c>
      <c r="M451" s="27" t="e">
        <f>VLOOKUP(B451,Table5[],9,FALSE)</f>
        <v>#REF!</v>
      </c>
      <c r="N451" s="26" t="e">
        <f t="shared" si="187"/>
        <v>#REF!</v>
      </c>
      <c r="O451" s="27" t="e">
        <f>VLOOKUP(B451,Table5[],10,FALSE)</f>
        <v>#REF!</v>
      </c>
      <c r="P451" s="27" t="e">
        <f>IF(L451="",NA(),M451+Form!$B$9*O451/1.128)</f>
        <v>#REF!</v>
      </c>
      <c r="Q451" s="27" t="e">
        <f>IF(L451="",NA(),M451-Form!$B$9*O451/1.128)</f>
        <v>#REF!</v>
      </c>
      <c r="R451" s="27" t="e">
        <f t="shared" si="188"/>
        <v>#REF!</v>
      </c>
      <c r="S451" s="26" t="e">
        <f t="shared" si="189"/>
        <v>#REF!</v>
      </c>
      <c r="T451" s="26" t="e">
        <f t="shared" si="190"/>
        <v>#REF!</v>
      </c>
      <c r="U451" s="28" t="e">
        <f>IF(Form!#REF!="","",Form!#REF!)</f>
        <v>#REF!</v>
      </c>
      <c r="V451" s="27" t="e">
        <f>VLOOKUP(B451,Table5[],14,FALSE)</f>
        <v>#REF!</v>
      </c>
      <c r="W451" s="26" t="e">
        <f t="shared" si="191"/>
        <v>#REF!</v>
      </c>
      <c r="X451" s="27" t="e">
        <f>VLOOKUP(B451,Table5[],15,FALSE)</f>
        <v>#REF!</v>
      </c>
      <c r="Y451" s="27" t="e">
        <f>IF(U451="",NA(),V451+Form!$B$9*X451/1.128)</f>
        <v>#REF!</v>
      </c>
      <c r="Z451" s="27" t="e">
        <f>IF(U451="",NA(),V451-Form!$B$9*X451/1.128)</f>
        <v>#REF!</v>
      </c>
      <c r="AA451" s="27" t="e">
        <f t="shared" si="192"/>
        <v>#REF!</v>
      </c>
      <c r="AB451" s="26" t="e">
        <f t="shared" si="193"/>
        <v>#REF!</v>
      </c>
      <c r="AC451" s="26" t="e">
        <f t="shared" si="194"/>
        <v>#REF!</v>
      </c>
      <c r="AD451" s="28" t="e">
        <f>IF(Form!#REF!="","",Form!#REF!)</f>
        <v>#REF!</v>
      </c>
      <c r="AE451" s="27" t="e">
        <f>VLOOKUP(B451,Table5[],19,FALSE)</f>
        <v>#REF!</v>
      </c>
      <c r="AF451" s="26" t="e">
        <f t="shared" si="195"/>
        <v>#REF!</v>
      </c>
      <c r="AG451" s="27" t="e">
        <f>VLOOKUP(B451,Table5[],20,FALSE)</f>
        <v>#REF!</v>
      </c>
      <c r="AH451" s="27" t="e">
        <f>IF(AD451="",NA(),AE451+Form!$B$9*AG451/1.128)</f>
        <v>#REF!</v>
      </c>
      <c r="AI451" s="27" t="e">
        <f>IF(AD451="",NA(),AE451-Form!$B$9*AG451/1.128)</f>
        <v>#REF!</v>
      </c>
      <c r="AJ451" s="27" t="e">
        <f t="shared" si="196"/>
        <v>#REF!</v>
      </c>
      <c r="AK451" s="26" t="e">
        <f t="shared" si="197"/>
        <v>#REF!</v>
      </c>
      <c r="AL451" s="26" t="e">
        <f t="shared" si="198"/>
        <v>#REF!</v>
      </c>
      <c r="AM451" s="28" t="e">
        <f>IF(Form!#REF!="","",Form!#REF!)</f>
        <v>#REF!</v>
      </c>
      <c r="AN451" s="27" t="e">
        <f>VLOOKUP(B451,Table5[],24,FALSE)</f>
        <v>#REF!</v>
      </c>
      <c r="AO451" s="26" t="e">
        <f t="shared" si="199"/>
        <v>#REF!</v>
      </c>
      <c r="AP451" s="27" t="e">
        <f>VLOOKUP(B451,Table5[],25,FALSE)</f>
        <v>#REF!</v>
      </c>
      <c r="AQ451" s="27" t="e">
        <f>IF(AM451="",NA(),AN451+Form!$B$9*AP451/1.128)</f>
        <v>#REF!</v>
      </c>
      <c r="AR451" s="27" t="e">
        <f>IF(AM451="",NA(),AN451-Form!$B$9*AP451/1.128)</f>
        <v>#REF!</v>
      </c>
      <c r="AS451" s="27" t="e">
        <f t="shared" si="200"/>
        <v>#REF!</v>
      </c>
      <c r="AT451" s="26" t="e">
        <f t="shared" si="201"/>
        <v>#REF!</v>
      </c>
      <c r="AU451" s="27" t="e">
        <f>VLOOKUP(B451,Table5[],2,FALSE)</f>
        <v>#REF!</v>
      </c>
      <c r="AV451" s="27" t="e">
        <f>VLOOKUP(B451,Table5[],3,FALSE)</f>
        <v>#REF!</v>
      </c>
      <c r="AW451" s="29" t="e">
        <f>IF(Form!#REF!="","",Form!#REF!)</f>
        <v>#REF!</v>
      </c>
    </row>
    <row r="452" spans="1:49">
      <c r="A452" s="26" t="e">
        <f>IF(Form!#REF!="","",Form!#REF!)</f>
        <v>#REF!</v>
      </c>
      <c r="B452" s="26" t="e">
        <f>IF(Form!#REF!="","",Form!#REF!)</f>
        <v>#REF!</v>
      </c>
      <c r="C452" s="26" t="e">
        <f>IF(Form!#REF!="","",Form!#REF!)</f>
        <v>#REF!</v>
      </c>
      <c r="D452" s="27" t="e">
        <f>VLOOKUP(B452,Table5[],4,FALSE)</f>
        <v>#REF!</v>
      </c>
      <c r="E452" s="26" t="e">
        <f t="shared" si="183"/>
        <v>#REF!</v>
      </c>
      <c r="F452" s="27" t="e">
        <f>VLOOKUP(B452,Table5[],5,FALSE)</f>
        <v>#REF!</v>
      </c>
      <c r="G452" s="27" t="e">
        <f>IF(C452="",NA(),D452+Form!$B$9*F452/1.128)</f>
        <v>#REF!</v>
      </c>
      <c r="H452" s="27" t="e">
        <f>IF(C452="",NA(),D452-Form!$B$9*F452/1.128)</f>
        <v>#REF!</v>
      </c>
      <c r="I452" s="27" t="e">
        <f t="shared" si="184"/>
        <v>#REF!</v>
      </c>
      <c r="J452" s="26" t="e">
        <f t="shared" si="185"/>
        <v>#REF!</v>
      </c>
      <c r="K452" s="26" t="e">
        <f t="shared" si="186"/>
        <v>#REF!</v>
      </c>
      <c r="L452" s="28" t="e">
        <f>IF(Form!#REF!="","",Form!#REF!)</f>
        <v>#REF!</v>
      </c>
      <c r="M452" s="27" t="e">
        <f>VLOOKUP(B452,Table5[],9,FALSE)</f>
        <v>#REF!</v>
      </c>
      <c r="N452" s="26" t="e">
        <f t="shared" si="187"/>
        <v>#REF!</v>
      </c>
      <c r="O452" s="27" t="e">
        <f>VLOOKUP(B452,Table5[],10,FALSE)</f>
        <v>#REF!</v>
      </c>
      <c r="P452" s="27" t="e">
        <f>IF(L452="",NA(),M452+Form!$B$9*O452/1.128)</f>
        <v>#REF!</v>
      </c>
      <c r="Q452" s="27" t="e">
        <f>IF(L452="",NA(),M452-Form!$B$9*O452/1.128)</f>
        <v>#REF!</v>
      </c>
      <c r="R452" s="27" t="e">
        <f t="shared" si="188"/>
        <v>#REF!</v>
      </c>
      <c r="S452" s="26" t="e">
        <f t="shared" si="189"/>
        <v>#REF!</v>
      </c>
      <c r="T452" s="26" t="e">
        <f t="shared" si="190"/>
        <v>#REF!</v>
      </c>
      <c r="U452" s="28" t="e">
        <f>IF(Form!#REF!="","",Form!#REF!)</f>
        <v>#REF!</v>
      </c>
      <c r="V452" s="27" t="e">
        <f>VLOOKUP(B452,Table5[],14,FALSE)</f>
        <v>#REF!</v>
      </c>
      <c r="W452" s="26" t="e">
        <f t="shared" si="191"/>
        <v>#REF!</v>
      </c>
      <c r="X452" s="27" t="e">
        <f>VLOOKUP(B452,Table5[],15,FALSE)</f>
        <v>#REF!</v>
      </c>
      <c r="Y452" s="27" t="e">
        <f>IF(U452="",NA(),V452+Form!$B$9*X452/1.128)</f>
        <v>#REF!</v>
      </c>
      <c r="Z452" s="27" t="e">
        <f>IF(U452="",NA(),V452-Form!$B$9*X452/1.128)</f>
        <v>#REF!</v>
      </c>
      <c r="AA452" s="27" t="e">
        <f t="shared" si="192"/>
        <v>#REF!</v>
      </c>
      <c r="AB452" s="26" t="e">
        <f t="shared" si="193"/>
        <v>#REF!</v>
      </c>
      <c r="AC452" s="26" t="e">
        <f t="shared" si="194"/>
        <v>#REF!</v>
      </c>
      <c r="AD452" s="28" t="e">
        <f>IF(Form!#REF!="","",Form!#REF!)</f>
        <v>#REF!</v>
      </c>
      <c r="AE452" s="27" t="e">
        <f>VLOOKUP(B452,Table5[],19,FALSE)</f>
        <v>#REF!</v>
      </c>
      <c r="AF452" s="26" t="e">
        <f t="shared" si="195"/>
        <v>#REF!</v>
      </c>
      <c r="AG452" s="27" t="e">
        <f>VLOOKUP(B452,Table5[],20,FALSE)</f>
        <v>#REF!</v>
      </c>
      <c r="AH452" s="27" t="e">
        <f>IF(AD452="",NA(),AE452+Form!$B$9*AG452/1.128)</f>
        <v>#REF!</v>
      </c>
      <c r="AI452" s="27" t="e">
        <f>IF(AD452="",NA(),AE452-Form!$B$9*AG452/1.128)</f>
        <v>#REF!</v>
      </c>
      <c r="AJ452" s="27" t="e">
        <f t="shared" si="196"/>
        <v>#REF!</v>
      </c>
      <c r="AK452" s="26" t="e">
        <f t="shared" si="197"/>
        <v>#REF!</v>
      </c>
      <c r="AL452" s="26" t="e">
        <f t="shared" si="198"/>
        <v>#REF!</v>
      </c>
      <c r="AM452" s="28" t="e">
        <f>IF(Form!#REF!="","",Form!#REF!)</f>
        <v>#REF!</v>
      </c>
      <c r="AN452" s="27" t="e">
        <f>VLOOKUP(B452,Table5[],24,FALSE)</f>
        <v>#REF!</v>
      </c>
      <c r="AO452" s="26" t="e">
        <f t="shared" si="199"/>
        <v>#REF!</v>
      </c>
      <c r="AP452" s="27" t="e">
        <f>VLOOKUP(B452,Table5[],25,FALSE)</f>
        <v>#REF!</v>
      </c>
      <c r="AQ452" s="27" t="e">
        <f>IF(AM452="",NA(),AN452+Form!$B$9*AP452/1.128)</f>
        <v>#REF!</v>
      </c>
      <c r="AR452" s="27" t="e">
        <f>IF(AM452="",NA(),AN452-Form!$B$9*AP452/1.128)</f>
        <v>#REF!</v>
      </c>
      <c r="AS452" s="27" t="e">
        <f t="shared" si="200"/>
        <v>#REF!</v>
      </c>
      <c r="AT452" s="26" t="e">
        <f t="shared" si="201"/>
        <v>#REF!</v>
      </c>
      <c r="AU452" s="27" t="e">
        <f>VLOOKUP(B452,Table5[],2,FALSE)</f>
        <v>#REF!</v>
      </c>
      <c r="AV452" s="27" t="e">
        <f>VLOOKUP(B452,Table5[],3,FALSE)</f>
        <v>#REF!</v>
      </c>
      <c r="AW452" s="29" t="e">
        <f>IF(Form!#REF!="","",Form!#REF!)</f>
        <v>#REF!</v>
      </c>
    </row>
    <row r="453" spans="1:49">
      <c r="A453" s="26" t="e">
        <f>IF(Form!#REF!="","",Form!#REF!)</f>
        <v>#REF!</v>
      </c>
      <c r="B453" s="26" t="e">
        <f>IF(Form!#REF!="","",Form!#REF!)</f>
        <v>#REF!</v>
      </c>
      <c r="C453" s="26" t="e">
        <f>IF(Form!#REF!="","",Form!#REF!)</f>
        <v>#REF!</v>
      </c>
      <c r="D453" s="27" t="e">
        <f>VLOOKUP(B453,Table5[],4,FALSE)</f>
        <v>#REF!</v>
      </c>
      <c r="E453" s="26" t="e">
        <f t="shared" si="183"/>
        <v>#REF!</v>
      </c>
      <c r="F453" s="27" t="e">
        <f>VLOOKUP(B453,Table5[],5,FALSE)</f>
        <v>#REF!</v>
      </c>
      <c r="G453" s="27" t="e">
        <f>IF(C453="",NA(),D453+Form!$B$9*F453/1.128)</f>
        <v>#REF!</v>
      </c>
      <c r="H453" s="27" t="e">
        <f>IF(C453="",NA(),D453-Form!$B$9*F453/1.128)</f>
        <v>#REF!</v>
      </c>
      <c r="I453" s="27" t="e">
        <f t="shared" si="184"/>
        <v>#REF!</v>
      </c>
      <c r="J453" s="26" t="e">
        <f t="shared" si="185"/>
        <v>#REF!</v>
      </c>
      <c r="K453" s="26" t="e">
        <f t="shared" si="186"/>
        <v>#REF!</v>
      </c>
      <c r="L453" s="28" t="e">
        <f>IF(Form!#REF!="","",Form!#REF!)</f>
        <v>#REF!</v>
      </c>
      <c r="M453" s="27" t="e">
        <f>VLOOKUP(B453,Table5[],9,FALSE)</f>
        <v>#REF!</v>
      </c>
      <c r="N453" s="26" t="e">
        <f t="shared" si="187"/>
        <v>#REF!</v>
      </c>
      <c r="O453" s="27" t="e">
        <f>VLOOKUP(B453,Table5[],10,FALSE)</f>
        <v>#REF!</v>
      </c>
      <c r="P453" s="27" t="e">
        <f>IF(L453="",NA(),M453+Form!$B$9*O453/1.128)</f>
        <v>#REF!</v>
      </c>
      <c r="Q453" s="27" t="e">
        <f>IF(L453="",NA(),M453-Form!$B$9*O453/1.128)</f>
        <v>#REF!</v>
      </c>
      <c r="R453" s="27" t="e">
        <f t="shared" si="188"/>
        <v>#REF!</v>
      </c>
      <c r="S453" s="26" t="e">
        <f t="shared" si="189"/>
        <v>#REF!</v>
      </c>
      <c r="T453" s="26" t="e">
        <f t="shared" si="190"/>
        <v>#REF!</v>
      </c>
      <c r="U453" s="28" t="e">
        <f>IF(Form!#REF!="","",Form!#REF!)</f>
        <v>#REF!</v>
      </c>
      <c r="V453" s="27" t="e">
        <f>VLOOKUP(B453,Table5[],14,FALSE)</f>
        <v>#REF!</v>
      </c>
      <c r="W453" s="26" t="e">
        <f t="shared" si="191"/>
        <v>#REF!</v>
      </c>
      <c r="X453" s="27" t="e">
        <f>VLOOKUP(B453,Table5[],15,FALSE)</f>
        <v>#REF!</v>
      </c>
      <c r="Y453" s="27" t="e">
        <f>IF(U453="",NA(),V453+Form!$B$9*X453/1.128)</f>
        <v>#REF!</v>
      </c>
      <c r="Z453" s="27" t="e">
        <f>IF(U453="",NA(),V453-Form!$B$9*X453/1.128)</f>
        <v>#REF!</v>
      </c>
      <c r="AA453" s="27" t="e">
        <f t="shared" si="192"/>
        <v>#REF!</v>
      </c>
      <c r="AB453" s="26" t="e">
        <f t="shared" si="193"/>
        <v>#REF!</v>
      </c>
      <c r="AC453" s="26" t="e">
        <f t="shared" si="194"/>
        <v>#REF!</v>
      </c>
      <c r="AD453" s="28" t="e">
        <f>IF(Form!#REF!="","",Form!#REF!)</f>
        <v>#REF!</v>
      </c>
      <c r="AE453" s="27" t="e">
        <f>VLOOKUP(B453,Table5[],19,FALSE)</f>
        <v>#REF!</v>
      </c>
      <c r="AF453" s="26" t="e">
        <f t="shared" si="195"/>
        <v>#REF!</v>
      </c>
      <c r="AG453" s="27" t="e">
        <f>VLOOKUP(B453,Table5[],20,FALSE)</f>
        <v>#REF!</v>
      </c>
      <c r="AH453" s="27" t="e">
        <f>IF(AD453="",NA(),AE453+Form!$B$9*AG453/1.128)</f>
        <v>#REF!</v>
      </c>
      <c r="AI453" s="27" t="e">
        <f>IF(AD453="",NA(),AE453-Form!$B$9*AG453/1.128)</f>
        <v>#REF!</v>
      </c>
      <c r="AJ453" s="27" t="e">
        <f t="shared" si="196"/>
        <v>#REF!</v>
      </c>
      <c r="AK453" s="26" t="e">
        <f t="shared" si="197"/>
        <v>#REF!</v>
      </c>
      <c r="AL453" s="26" t="e">
        <f t="shared" si="198"/>
        <v>#REF!</v>
      </c>
      <c r="AM453" s="28" t="e">
        <f>IF(Form!#REF!="","",Form!#REF!)</f>
        <v>#REF!</v>
      </c>
      <c r="AN453" s="27" t="e">
        <f>VLOOKUP(B453,Table5[],24,FALSE)</f>
        <v>#REF!</v>
      </c>
      <c r="AO453" s="26" t="e">
        <f t="shared" si="199"/>
        <v>#REF!</v>
      </c>
      <c r="AP453" s="27" t="e">
        <f>VLOOKUP(B453,Table5[],25,FALSE)</f>
        <v>#REF!</v>
      </c>
      <c r="AQ453" s="27" t="e">
        <f>IF(AM453="",NA(),AN453+Form!$B$9*AP453/1.128)</f>
        <v>#REF!</v>
      </c>
      <c r="AR453" s="27" t="e">
        <f>IF(AM453="",NA(),AN453-Form!$B$9*AP453/1.128)</f>
        <v>#REF!</v>
      </c>
      <c r="AS453" s="27" t="e">
        <f t="shared" si="200"/>
        <v>#REF!</v>
      </c>
      <c r="AT453" s="26" t="e">
        <f t="shared" si="201"/>
        <v>#REF!</v>
      </c>
      <c r="AU453" s="27" t="e">
        <f>VLOOKUP(B453,Table5[],2,FALSE)</f>
        <v>#REF!</v>
      </c>
      <c r="AV453" s="27" t="e">
        <f>VLOOKUP(B453,Table5[],3,FALSE)</f>
        <v>#REF!</v>
      </c>
      <c r="AW453" s="29" t="e">
        <f>IF(Form!#REF!="","",Form!#REF!)</f>
        <v>#REF!</v>
      </c>
    </row>
    <row r="454" spans="1:49">
      <c r="A454" s="26" t="e">
        <f>IF(Form!#REF!="","",Form!#REF!)</f>
        <v>#REF!</v>
      </c>
      <c r="B454" s="26" t="e">
        <f>IF(Form!#REF!="","",Form!#REF!)</f>
        <v>#REF!</v>
      </c>
      <c r="C454" s="26" t="e">
        <f>IF(Form!#REF!="","",Form!#REF!)</f>
        <v>#REF!</v>
      </c>
      <c r="D454" s="27" t="e">
        <f>VLOOKUP(B454,Table5[],4,FALSE)</f>
        <v>#REF!</v>
      </c>
      <c r="E454" s="26" t="e">
        <f t="shared" si="183"/>
        <v>#REF!</v>
      </c>
      <c r="F454" s="27" t="e">
        <f>VLOOKUP(B454,Table5[],5,FALSE)</f>
        <v>#REF!</v>
      </c>
      <c r="G454" s="27" t="e">
        <f>IF(C454="",NA(),D454+Form!$B$9*F454/1.128)</f>
        <v>#REF!</v>
      </c>
      <c r="H454" s="27" t="e">
        <f>IF(C454="",NA(),D454-Form!$B$9*F454/1.128)</f>
        <v>#REF!</v>
      </c>
      <c r="I454" s="27" t="e">
        <f t="shared" si="184"/>
        <v>#REF!</v>
      </c>
      <c r="J454" s="26" t="e">
        <f t="shared" si="185"/>
        <v>#REF!</v>
      </c>
      <c r="K454" s="26" t="e">
        <f t="shared" si="186"/>
        <v>#REF!</v>
      </c>
      <c r="L454" s="28" t="e">
        <f>IF(Form!#REF!="","",Form!#REF!)</f>
        <v>#REF!</v>
      </c>
      <c r="M454" s="27" t="e">
        <f>VLOOKUP(B454,Table5[],9,FALSE)</f>
        <v>#REF!</v>
      </c>
      <c r="N454" s="26" t="e">
        <f t="shared" si="187"/>
        <v>#REF!</v>
      </c>
      <c r="O454" s="27" t="e">
        <f>VLOOKUP(B454,Table5[],10,FALSE)</f>
        <v>#REF!</v>
      </c>
      <c r="P454" s="27" t="e">
        <f>IF(L454="",NA(),M454+Form!$B$9*O454/1.128)</f>
        <v>#REF!</v>
      </c>
      <c r="Q454" s="27" t="e">
        <f>IF(L454="",NA(),M454-Form!$B$9*O454/1.128)</f>
        <v>#REF!</v>
      </c>
      <c r="R454" s="27" t="e">
        <f t="shared" si="188"/>
        <v>#REF!</v>
      </c>
      <c r="S454" s="26" t="e">
        <f t="shared" si="189"/>
        <v>#REF!</v>
      </c>
      <c r="T454" s="26" t="e">
        <f t="shared" si="190"/>
        <v>#REF!</v>
      </c>
      <c r="U454" s="28" t="e">
        <f>IF(Form!#REF!="","",Form!#REF!)</f>
        <v>#REF!</v>
      </c>
      <c r="V454" s="27" t="e">
        <f>VLOOKUP(B454,Table5[],14,FALSE)</f>
        <v>#REF!</v>
      </c>
      <c r="W454" s="26" t="e">
        <f t="shared" si="191"/>
        <v>#REF!</v>
      </c>
      <c r="X454" s="27" t="e">
        <f>VLOOKUP(B454,Table5[],15,FALSE)</f>
        <v>#REF!</v>
      </c>
      <c r="Y454" s="27" t="e">
        <f>IF(U454="",NA(),V454+Form!$B$9*X454/1.128)</f>
        <v>#REF!</v>
      </c>
      <c r="Z454" s="27" t="e">
        <f>IF(U454="",NA(),V454-Form!$B$9*X454/1.128)</f>
        <v>#REF!</v>
      </c>
      <c r="AA454" s="27" t="e">
        <f t="shared" si="192"/>
        <v>#REF!</v>
      </c>
      <c r="AB454" s="26" t="e">
        <f t="shared" si="193"/>
        <v>#REF!</v>
      </c>
      <c r="AC454" s="26" t="e">
        <f t="shared" si="194"/>
        <v>#REF!</v>
      </c>
      <c r="AD454" s="28" t="e">
        <f>IF(Form!#REF!="","",Form!#REF!)</f>
        <v>#REF!</v>
      </c>
      <c r="AE454" s="27" t="e">
        <f>VLOOKUP(B454,Table5[],19,FALSE)</f>
        <v>#REF!</v>
      </c>
      <c r="AF454" s="26" t="e">
        <f t="shared" si="195"/>
        <v>#REF!</v>
      </c>
      <c r="AG454" s="27" t="e">
        <f>VLOOKUP(B454,Table5[],20,FALSE)</f>
        <v>#REF!</v>
      </c>
      <c r="AH454" s="27" t="e">
        <f>IF(AD454="",NA(),AE454+Form!$B$9*AG454/1.128)</f>
        <v>#REF!</v>
      </c>
      <c r="AI454" s="27" t="e">
        <f>IF(AD454="",NA(),AE454-Form!$B$9*AG454/1.128)</f>
        <v>#REF!</v>
      </c>
      <c r="AJ454" s="27" t="e">
        <f t="shared" si="196"/>
        <v>#REF!</v>
      </c>
      <c r="AK454" s="26" t="e">
        <f t="shared" si="197"/>
        <v>#REF!</v>
      </c>
      <c r="AL454" s="26" t="e">
        <f t="shared" si="198"/>
        <v>#REF!</v>
      </c>
      <c r="AM454" s="28" t="e">
        <f>IF(Form!#REF!="","",Form!#REF!)</f>
        <v>#REF!</v>
      </c>
      <c r="AN454" s="27" t="e">
        <f>VLOOKUP(B454,Table5[],24,FALSE)</f>
        <v>#REF!</v>
      </c>
      <c r="AO454" s="26" t="e">
        <f t="shared" si="199"/>
        <v>#REF!</v>
      </c>
      <c r="AP454" s="27" t="e">
        <f>VLOOKUP(B454,Table5[],25,FALSE)</f>
        <v>#REF!</v>
      </c>
      <c r="AQ454" s="27" t="e">
        <f>IF(AM454="",NA(),AN454+Form!$B$9*AP454/1.128)</f>
        <v>#REF!</v>
      </c>
      <c r="AR454" s="27" t="e">
        <f>IF(AM454="",NA(),AN454-Form!$B$9*AP454/1.128)</f>
        <v>#REF!</v>
      </c>
      <c r="AS454" s="27" t="e">
        <f t="shared" si="200"/>
        <v>#REF!</v>
      </c>
      <c r="AT454" s="26" t="e">
        <f t="shared" si="201"/>
        <v>#REF!</v>
      </c>
      <c r="AU454" s="27" t="e">
        <f>VLOOKUP(B454,Table5[],2,FALSE)</f>
        <v>#REF!</v>
      </c>
      <c r="AV454" s="27" t="e">
        <f>VLOOKUP(B454,Table5[],3,FALSE)</f>
        <v>#REF!</v>
      </c>
      <c r="AW454" s="29" t="e">
        <f>IF(Form!#REF!="","",Form!#REF!)</f>
        <v>#REF!</v>
      </c>
    </row>
    <row r="455" spans="1:49">
      <c r="A455" s="26" t="e">
        <f>IF(Form!#REF!="","",Form!#REF!)</f>
        <v>#REF!</v>
      </c>
      <c r="B455" s="26" t="e">
        <f>IF(Form!#REF!="","",Form!#REF!)</f>
        <v>#REF!</v>
      </c>
      <c r="C455" s="26" t="e">
        <f>IF(Form!#REF!="","",Form!#REF!)</f>
        <v>#REF!</v>
      </c>
      <c r="D455" s="27" t="e">
        <f>VLOOKUP(B455,Table5[],4,FALSE)</f>
        <v>#REF!</v>
      </c>
      <c r="E455" s="26" t="e">
        <f t="shared" si="183"/>
        <v>#REF!</v>
      </c>
      <c r="F455" s="27" t="e">
        <f>VLOOKUP(B455,Table5[],5,FALSE)</f>
        <v>#REF!</v>
      </c>
      <c r="G455" s="27" t="e">
        <f>IF(C455="",NA(),D455+Form!$B$9*F455/1.128)</f>
        <v>#REF!</v>
      </c>
      <c r="H455" s="27" t="e">
        <f>IF(C455="",NA(),D455-Form!$B$9*F455/1.128)</f>
        <v>#REF!</v>
      </c>
      <c r="I455" s="27" t="e">
        <f t="shared" si="184"/>
        <v>#REF!</v>
      </c>
      <c r="J455" s="26" t="e">
        <f t="shared" si="185"/>
        <v>#REF!</v>
      </c>
      <c r="K455" s="26" t="e">
        <f t="shared" si="186"/>
        <v>#REF!</v>
      </c>
      <c r="L455" s="28" t="e">
        <f>IF(Form!#REF!="","",Form!#REF!)</f>
        <v>#REF!</v>
      </c>
      <c r="M455" s="27" t="e">
        <f>VLOOKUP(B455,Table5[],9,FALSE)</f>
        <v>#REF!</v>
      </c>
      <c r="N455" s="26" t="e">
        <f t="shared" si="187"/>
        <v>#REF!</v>
      </c>
      <c r="O455" s="27" t="e">
        <f>VLOOKUP(B455,Table5[],10,FALSE)</f>
        <v>#REF!</v>
      </c>
      <c r="P455" s="27" t="e">
        <f>IF(L455="",NA(),M455+Form!$B$9*O455/1.128)</f>
        <v>#REF!</v>
      </c>
      <c r="Q455" s="27" t="e">
        <f>IF(L455="",NA(),M455-Form!$B$9*O455/1.128)</f>
        <v>#REF!</v>
      </c>
      <c r="R455" s="27" t="e">
        <f t="shared" si="188"/>
        <v>#REF!</v>
      </c>
      <c r="S455" s="26" t="e">
        <f t="shared" si="189"/>
        <v>#REF!</v>
      </c>
      <c r="T455" s="26" t="e">
        <f t="shared" si="190"/>
        <v>#REF!</v>
      </c>
      <c r="U455" s="28" t="e">
        <f>IF(Form!#REF!="","",Form!#REF!)</f>
        <v>#REF!</v>
      </c>
      <c r="V455" s="27" t="e">
        <f>VLOOKUP(B455,Table5[],14,FALSE)</f>
        <v>#REF!</v>
      </c>
      <c r="W455" s="26" t="e">
        <f t="shared" si="191"/>
        <v>#REF!</v>
      </c>
      <c r="X455" s="27" t="e">
        <f>VLOOKUP(B455,Table5[],15,FALSE)</f>
        <v>#REF!</v>
      </c>
      <c r="Y455" s="27" t="e">
        <f>IF(U455="",NA(),V455+Form!$B$9*X455/1.128)</f>
        <v>#REF!</v>
      </c>
      <c r="Z455" s="27" t="e">
        <f>IF(U455="",NA(),V455-Form!$B$9*X455/1.128)</f>
        <v>#REF!</v>
      </c>
      <c r="AA455" s="27" t="e">
        <f t="shared" si="192"/>
        <v>#REF!</v>
      </c>
      <c r="AB455" s="26" t="e">
        <f t="shared" si="193"/>
        <v>#REF!</v>
      </c>
      <c r="AC455" s="26" t="e">
        <f t="shared" si="194"/>
        <v>#REF!</v>
      </c>
      <c r="AD455" s="28" t="e">
        <f>IF(Form!#REF!="","",Form!#REF!)</f>
        <v>#REF!</v>
      </c>
      <c r="AE455" s="27" t="e">
        <f>VLOOKUP(B455,Table5[],19,FALSE)</f>
        <v>#REF!</v>
      </c>
      <c r="AF455" s="26" t="e">
        <f t="shared" si="195"/>
        <v>#REF!</v>
      </c>
      <c r="AG455" s="27" t="e">
        <f>VLOOKUP(B455,Table5[],20,FALSE)</f>
        <v>#REF!</v>
      </c>
      <c r="AH455" s="27" t="e">
        <f>IF(AD455="",NA(),AE455+Form!$B$9*AG455/1.128)</f>
        <v>#REF!</v>
      </c>
      <c r="AI455" s="27" t="e">
        <f>IF(AD455="",NA(),AE455-Form!$B$9*AG455/1.128)</f>
        <v>#REF!</v>
      </c>
      <c r="AJ455" s="27" t="e">
        <f t="shared" si="196"/>
        <v>#REF!</v>
      </c>
      <c r="AK455" s="26" t="e">
        <f t="shared" si="197"/>
        <v>#REF!</v>
      </c>
      <c r="AL455" s="26" t="e">
        <f t="shared" si="198"/>
        <v>#REF!</v>
      </c>
      <c r="AM455" s="28" t="e">
        <f>IF(Form!#REF!="","",Form!#REF!)</f>
        <v>#REF!</v>
      </c>
      <c r="AN455" s="27" t="e">
        <f>VLOOKUP(B455,Table5[],24,FALSE)</f>
        <v>#REF!</v>
      </c>
      <c r="AO455" s="26" t="e">
        <f t="shared" si="199"/>
        <v>#REF!</v>
      </c>
      <c r="AP455" s="27" t="e">
        <f>VLOOKUP(B455,Table5[],25,FALSE)</f>
        <v>#REF!</v>
      </c>
      <c r="AQ455" s="27" t="e">
        <f>IF(AM455="",NA(),AN455+Form!$B$9*AP455/1.128)</f>
        <v>#REF!</v>
      </c>
      <c r="AR455" s="27" t="e">
        <f>IF(AM455="",NA(),AN455-Form!$B$9*AP455/1.128)</f>
        <v>#REF!</v>
      </c>
      <c r="AS455" s="27" t="e">
        <f t="shared" si="200"/>
        <v>#REF!</v>
      </c>
      <c r="AT455" s="26" t="e">
        <f t="shared" si="201"/>
        <v>#REF!</v>
      </c>
      <c r="AU455" s="27" t="e">
        <f>VLOOKUP(B455,Table5[],2,FALSE)</f>
        <v>#REF!</v>
      </c>
      <c r="AV455" s="27" t="e">
        <f>VLOOKUP(B455,Table5[],3,FALSE)</f>
        <v>#REF!</v>
      </c>
      <c r="AW455" s="29" t="e">
        <f>IF(Form!#REF!="","",Form!#REF!)</f>
        <v>#REF!</v>
      </c>
    </row>
    <row r="456" spans="1:49">
      <c r="A456" s="26" t="e">
        <f>IF(Form!#REF!="","",Form!#REF!)</f>
        <v>#REF!</v>
      </c>
      <c r="B456" s="26" t="e">
        <f>IF(Form!#REF!="","",Form!#REF!)</f>
        <v>#REF!</v>
      </c>
      <c r="C456" s="26" t="e">
        <f>IF(Form!#REF!="","",Form!#REF!)</f>
        <v>#REF!</v>
      </c>
      <c r="D456" s="27" t="e">
        <f>VLOOKUP(B456,Table5[],4,FALSE)</f>
        <v>#REF!</v>
      </c>
      <c r="E456" s="26" t="e">
        <f t="shared" si="183"/>
        <v>#REF!</v>
      </c>
      <c r="F456" s="27" t="e">
        <f>VLOOKUP(B456,Table5[],5,FALSE)</f>
        <v>#REF!</v>
      </c>
      <c r="G456" s="27" t="e">
        <f>IF(C456="",NA(),D456+Form!$B$9*F456/1.128)</f>
        <v>#REF!</v>
      </c>
      <c r="H456" s="27" t="e">
        <f>IF(C456="",NA(),D456-Form!$B$9*F456/1.128)</f>
        <v>#REF!</v>
      </c>
      <c r="I456" s="27" t="e">
        <f t="shared" si="184"/>
        <v>#REF!</v>
      </c>
      <c r="J456" s="26" t="e">
        <f t="shared" si="185"/>
        <v>#REF!</v>
      </c>
      <c r="K456" s="26" t="e">
        <f t="shared" si="186"/>
        <v>#REF!</v>
      </c>
      <c r="L456" s="28" t="e">
        <f>IF(Form!#REF!="","",Form!#REF!)</f>
        <v>#REF!</v>
      </c>
      <c r="M456" s="27" t="e">
        <f>VLOOKUP(B456,Table5[],9,FALSE)</f>
        <v>#REF!</v>
      </c>
      <c r="N456" s="26" t="e">
        <f t="shared" si="187"/>
        <v>#REF!</v>
      </c>
      <c r="O456" s="27" t="e">
        <f>VLOOKUP(B456,Table5[],10,FALSE)</f>
        <v>#REF!</v>
      </c>
      <c r="P456" s="27" t="e">
        <f>IF(L456="",NA(),M456+Form!$B$9*O456/1.128)</f>
        <v>#REF!</v>
      </c>
      <c r="Q456" s="27" t="e">
        <f>IF(L456="",NA(),M456-Form!$B$9*O456/1.128)</f>
        <v>#REF!</v>
      </c>
      <c r="R456" s="27" t="e">
        <f t="shared" si="188"/>
        <v>#REF!</v>
      </c>
      <c r="S456" s="26" t="e">
        <f t="shared" si="189"/>
        <v>#REF!</v>
      </c>
      <c r="T456" s="26" t="e">
        <f t="shared" si="190"/>
        <v>#REF!</v>
      </c>
      <c r="U456" s="28" t="e">
        <f>IF(Form!#REF!="","",Form!#REF!)</f>
        <v>#REF!</v>
      </c>
      <c r="V456" s="27" t="e">
        <f>VLOOKUP(B456,Table5[],14,FALSE)</f>
        <v>#REF!</v>
      </c>
      <c r="W456" s="26" t="e">
        <f t="shared" si="191"/>
        <v>#REF!</v>
      </c>
      <c r="X456" s="27" t="e">
        <f>VLOOKUP(B456,Table5[],15,FALSE)</f>
        <v>#REF!</v>
      </c>
      <c r="Y456" s="27" t="e">
        <f>IF(U456="",NA(),V456+Form!$B$9*X456/1.128)</f>
        <v>#REF!</v>
      </c>
      <c r="Z456" s="27" t="e">
        <f>IF(U456="",NA(),V456-Form!$B$9*X456/1.128)</f>
        <v>#REF!</v>
      </c>
      <c r="AA456" s="27" t="e">
        <f t="shared" si="192"/>
        <v>#REF!</v>
      </c>
      <c r="AB456" s="26" t="e">
        <f t="shared" si="193"/>
        <v>#REF!</v>
      </c>
      <c r="AC456" s="26" t="e">
        <f t="shared" si="194"/>
        <v>#REF!</v>
      </c>
      <c r="AD456" s="28" t="e">
        <f>IF(Form!#REF!="","",Form!#REF!)</f>
        <v>#REF!</v>
      </c>
      <c r="AE456" s="27" t="e">
        <f>VLOOKUP(B456,Table5[],19,FALSE)</f>
        <v>#REF!</v>
      </c>
      <c r="AF456" s="26" t="e">
        <f t="shared" si="195"/>
        <v>#REF!</v>
      </c>
      <c r="AG456" s="27" t="e">
        <f>VLOOKUP(B456,Table5[],20,FALSE)</f>
        <v>#REF!</v>
      </c>
      <c r="AH456" s="27" t="e">
        <f>IF(AD456="",NA(),AE456+Form!$B$9*AG456/1.128)</f>
        <v>#REF!</v>
      </c>
      <c r="AI456" s="27" t="e">
        <f>IF(AD456="",NA(),AE456-Form!$B$9*AG456/1.128)</f>
        <v>#REF!</v>
      </c>
      <c r="AJ456" s="27" t="e">
        <f t="shared" si="196"/>
        <v>#REF!</v>
      </c>
      <c r="AK456" s="26" t="e">
        <f t="shared" si="197"/>
        <v>#REF!</v>
      </c>
      <c r="AL456" s="26" t="e">
        <f t="shared" si="198"/>
        <v>#REF!</v>
      </c>
      <c r="AM456" s="28" t="e">
        <f>IF(Form!#REF!="","",Form!#REF!)</f>
        <v>#REF!</v>
      </c>
      <c r="AN456" s="27" t="e">
        <f>VLOOKUP(B456,Table5[],24,FALSE)</f>
        <v>#REF!</v>
      </c>
      <c r="AO456" s="26" t="e">
        <f t="shared" si="199"/>
        <v>#REF!</v>
      </c>
      <c r="AP456" s="27" t="e">
        <f>VLOOKUP(B456,Table5[],25,FALSE)</f>
        <v>#REF!</v>
      </c>
      <c r="AQ456" s="27" t="e">
        <f>IF(AM456="",NA(),AN456+Form!$B$9*AP456/1.128)</f>
        <v>#REF!</v>
      </c>
      <c r="AR456" s="27" t="e">
        <f>IF(AM456="",NA(),AN456-Form!$B$9*AP456/1.128)</f>
        <v>#REF!</v>
      </c>
      <c r="AS456" s="27" t="e">
        <f t="shared" si="200"/>
        <v>#REF!</v>
      </c>
      <c r="AT456" s="26" t="e">
        <f t="shared" si="201"/>
        <v>#REF!</v>
      </c>
      <c r="AU456" s="27" t="e">
        <f>VLOOKUP(B456,Table5[],2,FALSE)</f>
        <v>#REF!</v>
      </c>
      <c r="AV456" s="27" t="e">
        <f>VLOOKUP(B456,Table5[],3,FALSE)</f>
        <v>#REF!</v>
      </c>
      <c r="AW456" s="29" t="e">
        <f>IF(Form!#REF!="","",Form!#REF!)</f>
        <v>#REF!</v>
      </c>
    </row>
    <row r="457" spans="1:49">
      <c r="A457" s="26" t="e">
        <f>IF(Form!#REF!="","",Form!#REF!)</f>
        <v>#REF!</v>
      </c>
      <c r="B457" s="26" t="e">
        <f>IF(Form!#REF!="","",Form!#REF!)</f>
        <v>#REF!</v>
      </c>
      <c r="C457" s="26" t="e">
        <f>IF(Form!#REF!="","",Form!#REF!)</f>
        <v>#REF!</v>
      </c>
      <c r="D457" s="27" t="e">
        <f>VLOOKUP(B457,Table5[],4,FALSE)</f>
        <v>#REF!</v>
      </c>
      <c r="E457" s="26" t="e">
        <f t="shared" si="183"/>
        <v>#REF!</v>
      </c>
      <c r="F457" s="27" t="e">
        <f>VLOOKUP(B457,Table5[],5,FALSE)</f>
        <v>#REF!</v>
      </c>
      <c r="G457" s="27" t="e">
        <f>IF(C457="",NA(),D457+Form!$B$9*F457/1.128)</f>
        <v>#REF!</v>
      </c>
      <c r="H457" s="27" t="e">
        <f>IF(C457="",NA(),D457-Form!$B$9*F457/1.128)</f>
        <v>#REF!</v>
      </c>
      <c r="I457" s="27" t="e">
        <f t="shared" si="184"/>
        <v>#REF!</v>
      </c>
      <c r="J457" s="26" t="e">
        <f t="shared" si="185"/>
        <v>#REF!</v>
      </c>
      <c r="K457" s="26" t="e">
        <f t="shared" si="186"/>
        <v>#REF!</v>
      </c>
      <c r="L457" s="28" t="e">
        <f>IF(Form!#REF!="","",Form!#REF!)</f>
        <v>#REF!</v>
      </c>
      <c r="M457" s="27" t="e">
        <f>VLOOKUP(B457,Table5[],9,FALSE)</f>
        <v>#REF!</v>
      </c>
      <c r="N457" s="26" t="e">
        <f t="shared" si="187"/>
        <v>#REF!</v>
      </c>
      <c r="O457" s="27" t="e">
        <f>VLOOKUP(B457,Table5[],10,FALSE)</f>
        <v>#REF!</v>
      </c>
      <c r="P457" s="27" t="e">
        <f>IF(L457="",NA(),M457+Form!$B$9*O457/1.128)</f>
        <v>#REF!</v>
      </c>
      <c r="Q457" s="27" t="e">
        <f>IF(L457="",NA(),M457-Form!$B$9*O457/1.128)</f>
        <v>#REF!</v>
      </c>
      <c r="R457" s="27" t="e">
        <f t="shared" si="188"/>
        <v>#REF!</v>
      </c>
      <c r="S457" s="26" t="e">
        <f t="shared" si="189"/>
        <v>#REF!</v>
      </c>
      <c r="T457" s="26" t="e">
        <f t="shared" si="190"/>
        <v>#REF!</v>
      </c>
      <c r="U457" s="28" t="e">
        <f>IF(Form!#REF!="","",Form!#REF!)</f>
        <v>#REF!</v>
      </c>
      <c r="V457" s="27" t="e">
        <f>VLOOKUP(B457,Table5[],14,FALSE)</f>
        <v>#REF!</v>
      </c>
      <c r="W457" s="26" t="e">
        <f t="shared" si="191"/>
        <v>#REF!</v>
      </c>
      <c r="X457" s="27" t="e">
        <f>VLOOKUP(B457,Table5[],15,FALSE)</f>
        <v>#REF!</v>
      </c>
      <c r="Y457" s="27" t="e">
        <f>IF(U457="",NA(),V457+Form!$B$9*X457/1.128)</f>
        <v>#REF!</v>
      </c>
      <c r="Z457" s="27" t="e">
        <f>IF(U457="",NA(),V457-Form!$B$9*X457/1.128)</f>
        <v>#REF!</v>
      </c>
      <c r="AA457" s="27" t="e">
        <f t="shared" si="192"/>
        <v>#REF!</v>
      </c>
      <c r="AB457" s="26" t="e">
        <f t="shared" si="193"/>
        <v>#REF!</v>
      </c>
      <c r="AC457" s="26" t="e">
        <f t="shared" si="194"/>
        <v>#REF!</v>
      </c>
      <c r="AD457" s="28" t="e">
        <f>IF(Form!#REF!="","",Form!#REF!)</f>
        <v>#REF!</v>
      </c>
      <c r="AE457" s="27" t="e">
        <f>VLOOKUP(B457,Table5[],19,FALSE)</f>
        <v>#REF!</v>
      </c>
      <c r="AF457" s="26" t="e">
        <f t="shared" si="195"/>
        <v>#REF!</v>
      </c>
      <c r="AG457" s="27" t="e">
        <f>VLOOKUP(B457,Table5[],20,FALSE)</f>
        <v>#REF!</v>
      </c>
      <c r="AH457" s="27" t="e">
        <f>IF(AD457="",NA(),AE457+Form!$B$9*AG457/1.128)</f>
        <v>#REF!</v>
      </c>
      <c r="AI457" s="27" t="e">
        <f>IF(AD457="",NA(),AE457-Form!$B$9*AG457/1.128)</f>
        <v>#REF!</v>
      </c>
      <c r="AJ457" s="27" t="e">
        <f t="shared" si="196"/>
        <v>#REF!</v>
      </c>
      <c r="AK457" s="26" t="e">
        <f t="shared" si="197"/>
        <v>#REF!</v>
      </c>
      <c r="AL457" s="26" t="e">
        <f t="shared" si="198"/>
        <v>#REF!</v>
      </c>
      <c r="AM457" s="28" t="e">
        <f>IF(Form!#REF!="","",Form!#REF!)</f>
        <v>#REF!</v>
      </c>
      <c r="AN457" s="27" t="e">
        <f>VLOOKUP(B457,Table5[],24,FALSE)</f>
        <v>#REF!</v>
      </c>
      <c r="AO457" s="26" t="e">
        <f t="shared" si="199"/>
        <v>#REF!</v>
      </c>
      <c r="AP457" s="27" t="e">
        <f>VLOOKUP(B457,Table5[],25,FALSE)</f>
        <v>#REF!</v>
      </c>
      <c r="AQ457" s="27" t="e">
        <f>IF(AM457="",NA(),AN457+Form!$B$9*AP457/1.128)</f>
        <v>#REF!</v>
      </c>
      <c r="AR457" s="27" t="e">
        <f>IF(AM457="",NA(),AN457-Form!$B$9*AP457/1.128)</f>
        <v>#REF!</v>
      </c>
      <c r="AS457" s="27" t="e">
        <f t="shared" si="200"/>
        <v>#REF!</v>
      </c>
      <c r="AT457" s="26" t="e">
        <f t="shared" si="201"/>
        <v>#REF!</v>
      </c>
      <c r="AU457" s="27" t="e">
        <f>VLOOKUP(B457,Table5[],2,FALSE)</f>
        <v>#REF!</v>
      </c>
      <c r="AV457" s="27" t="e">
        <f>VLOOKUP(B457,Table5[],3,FALSE)</f>
        <v>#REF!</v>
      </c>
      <c r="AW457" s="29" t="e">
        <f>IF(Form!#REF!="","",Form!#REF!)</f>
        <v>#REF!</v>
      </c>
    </row>
    <row r="458" spans="1:49">
      <c r="A458" s="26" t="e">
        <f>IF(Form!#REF!="","",Form!#REF!)</f>
        <v>#REF!</v>
      </c>
      <c r="B458" s="26" t="e">
        <f>IF(Form!#REF!="","",Form!#REF!)</f>
        <v>#REF!</v>
      </c>
      <c r="C458" s="26" t="e">
        <f>IF(Form!#REF!="","",Form!#REF!)</f>
        <v>#REF!</v>
      </c>
      <c r="D458" s="27" t="e">
        <f>VLOOKUP(B458,Table5[],4,FALSE)</f>
        <v>#REF!</v>
      </c>
      <c r="E458" s="26" t="e">
        <f t="shared" si="183"/>
        <v>#REF!</v>
      </c>
      <c r="F458" s="27" t="e">
        <f>VLOOKUP(B458,Table5[],5,FALSE)</f>
        <v>#REF!</v>
      </c>
      <c r="G458" s="27" t="e">
        <f>IF(C458="",NA(),D458+Form!$B$9*F458/1.128)</f>
        <v>#REF!</v>
      </c>
      <c r="H458" s="27" t="e">
        <f>IF(C458="",NA(),D458-Form!$B$9*F458/1.128)</f>
        <v>#REF!</v>
      </c>
      <c r="I458" s="27" t="e">
        <f t="shared" si="184"/>
        <v>#REF!</v>
      </c>
      <c r="J458" s="26" t="e">
        <f t="shared" si="185"/>
        <v>#REF!</v>
      </c>
      <c r="K458" s="26" t="e">
        <f t="shared" si="186"/>
        <v>#REF!</v>
      </c>
      <c r="L458" s="28" t="e">
        <f>IF(Form!#REF!="","",Form!#REF!)</f>
        <v>#REF!</v>
      </c>
      <c r="M458" s="27" t="e">
        <f>VLOOKUP(B458,Table5[],9,FALSE)</f>
        <v>#REF!</v>
      </c>
      <c r="N458" s="26" t="e">
        <f t="shared" si="187"/>
        <v>#REF!</v>
      </c>
      <c r="O458" s="27" t="e">
        <f>VLOOKUP(B458,Table5[],10,FALSE)</f>
        <v>#REF!</v>
      </c>
      <c r="P458" s="27" t="e">
        <f>IF(L458="",NA(),M458+Form!$B$9*O458/1.128)</f>
        <v>#REF!</v>
      </c>
      <c r="Q458" s="27" t="e">
        <f>IF(L458="",NA(),M458-Form!$B$9*O458/1.128)</f>
        <v>#REF!</v>
      </c>
      <c r="R458" s="27" t="e">
        <f t="shared" si="188"/>
        <v>#REF!</v>
      </c>
      <c r="S458" s="26" t="e">
        <f t="shared" si="189"/>
        <v>#REF!</v>
      </c>
      <c r="T458" s="26" t="e">
        <f t="shared" si="190"/>
        <v>#REF!</v>
      </c>
      <c r="U458" s="28" t="e">
        <f>IF(Form!#REF!="","",Form!#REF!)</f>
        <v>#REF!</v>
      </c>
      <c r="V458" s="27" t="e">
        <f>VLOOKUP(B458,Table5[],14,FALSE)</f>
        <v>#REF!</v>
      </c>
      <c r="W458" s="26" t="e">
        <f t="shared" si="191"/>
        <v>#REF!</v>
      </c>
      <c r="X458" s="27" t="e">
        <f>VLOOKUP(B458,Table5[],15,FALSE)</f>
        <v>#REF!</v>
      </c>
      <c r="Y458" s="27" t="e">
        <f>IF(U458="",NA(),V458+Form!$B$9*X458/1.128)</f>
        <v>#REF!</v>
      </c>
      <c r="Z458" s="27" t="e">
        <f>IF(U458="",NA(),V458-Form!$B$9*X458/1.128)</f>
        <v>#REF!</v>
      </c>
      <c r="AA458" s="27" t="e">
        <f t="shared" si="192"/>
        <v>#REF!</v>
      </c>
      <c r="AB458" s="26" t="e">
        <f t="shared" si="193"/>
        <v>#REF!</v>
      </c>
      <c r="AC458" s="26" t="e">
        <f t="shared" si="194"/>
        <v>#REF!</v>
      </c>
      <c r="AD458" s="28" t="e">
        <f>IF(Form!#REF!="","",Form!#REF!)</f>
        <v>#REF!</v>
      </c>
      <c r="AE458" s="27" t="e">
        <f>VLOOKUP(B458,Table5[],19,FALSE)</f>
        <v>#REF!</v>
      </c>
      <c r="AF458" s="26" t="e">
        <f t="shared" si="195"/>
        <v>#REF!</v>
      </c>
      <c r="AG458" s="27" t="e">
        <f>VLOOKUP(B458,Table5[],20,FALSE)</f>
        <v>#REF!</v>
      </c>
      <c r="AH458" s="27" t="e">
        <f>IF(AD458="",NA(),AE458+Form!$B$9*AG458/1.128)</f>
        <v>#REF!</v>
      </c>
      <c r="AI458" s="27" t="e">
        <f>IF(AD458="",NA(),AE458-Form!$B$9*AG458/1.128)</f>
        <v>#REF!</v>
      </c>
      <c r="AJ458" s="27" t="e">
        <f t="shared" si="196"/>
        <v>#REF!</v>
      </c>
      <c r="AK458" s="26" t="e">
        <f t="shared" si="197"/>
        <v>#REF!</v>
      </c>
      <c r="AL458" s="26" t="e">
        <f t="shared" si="198"/>
        <v>#REF!</v>
      </c>
      <c r="AM458" s="28" t="e">
        <f>IF(Form!#REF!="","",Form!#REF!)</f>
        <v>#REF!</v>
      </c>
      <c r="AN458" s="27" t="e">
        <f>VLOOKUP(B458,Table5[],24,FALSE)</f>
        <v>#REF!</v>
      </c>
      <c r="AO458" s="26" t="e">
        <f t="shared" si="199"/>
        <v>#REF!</v>
      </c>
      <c r="AP458" s="27" t="e">
        <f>VLOOKUP(B458,Table5[],25,FALSE)</f>
        <v>#REF!</v>
      </c>
      <c r="AQ458" s="27" t="e">
        <f>IF(AM458="",NA(),AN458+Form!$B$9*AP458/1.128)</f>
        <v>#REF!</v>
      </c>
      <c r="AR458" s="27" t="e">
        <f>IF(AM458="",NA(),AN458-Form!$B$9*AP458/1.128)</f>
        <v>#REF!</v>
      </c>
      <c r="AS458" s="27" t="e">
        <f t="shared" si="200"/>
        <v>#REF!</v>
      </c>
      <c r="AT458" s="26" t="e">
        <f t="shared" si="201"/>
        <v>#REF!</v>
      </c>
      <c r="AU458" s="27" t="e">
        <f>VLOOKUP(B458,Table5[],2,FALSE)</f>
        <v>#REF!</v>
      </c>
      <c r="AV458" s="27" t="e">
        <f>VLOOKUP(B458,Table5[],3,FALSE)</f>
        <v>#REF!</v>
      </c>
      <c r="AW458" s="29" t="e">
        <f>IF(Form!#REF!="","",Form!#REF!)</f>
        <v>#REF!</v>
      </c>
    </row>
    <row r="459" spans="1:49">
      <c r="A459" s="26" t="e">
        <f>IF(Form!#REF!="","",Form!#REF!)</f>
        <v>#REF!</v>
      </c>
      <c r="B459" s="26" t="e">
        <f>IF(Form!#REF!="","",Form!#REF!)</f>
        <v>#REF!</v>
      </c>
      <c r="C459" s="26" t="e">
        <f>IF(Form!#REF!="","",Form!#REF!)</f>
        <v>#REF!</v>
      </c>
      <c r="D459" s="27" t="e">
        <f>VLOOKUP(B459,Table5[],4,FALSE)</f>
        <v>#REF!</v>
      </c>
      <c r="E459" s="26" t="e">
        <f t="shared" si="183"/>
        <v>#REF!</v>
      </c>
      <c r="F459" s="27" t="e">
        <f>VLOOKUP(B459,Table5[],5,FALSE)</f>
        <v>#REF!</v>
      </c>
      <c r="G459" s="27" t="e">
        <f>IF(C459="",NA(),D459+Form!$B$9*F459/1.128)</f>
        <v>#REF!</v>
      </c>
      <c r="H459" s="27" t="e">
        <f>IF(C459="",NA(),D459-Form!$B$9*F459/1.128)</f>
        <v>#REF!</v>
      </c>
      <c r="I459" s="27" t="e">
        <f t="shared" si="184"/>
        <v>#REF!</v>
      </c>
      <c r="J459" s="26" t="e">
        <f t="shared" si="185"/>
        <v>#REF!</v>
      </c>
      <c r="K459" s="26" t="e">
        <f t="shared" si="186"/>
        <v>#REF!</v>
      </c>
      <c r="L459" s="28" t="e">
        <f>IF(Form!#REF!="","",Form!#REF!)</f>
        <v>#REF!</v>
      </c>
      <c r="M459" s="27" t="e">
        <f>VLOOKUP(B459,Table5[],9,FALSE)</f>
        <v>#REF!</v>
      </c>
      <c r="N459" s="26" t="e">
        <f t="shared" si="187"/>
        <v>#REF!</v>
      </c>
      <c r="O459" s="27" t="e">
        <f>VLOOKUP(B459,Table5[],10,FALSE)</f>
        <v>#REF!</v>
      </c>
      <c r="P459" s="27" t="e">
        <f>IF(L459="",NA(),M459+Form!$B$9*O459/1.128)</f>
        <v>#REF!</v>
      </c>
      <c r="Q459" s="27" t="e">
        <f>IF(L459="",NA(),M459-Form!$B$9*O459/1.128)</f>
        <v>#REF!</v>
      </c>
      <c r="R459" s="27" t="e">
        <f t="shared" si="188"/>
        <v>#REF!</v>
      </c>
      <c r="S459" s="26" t="e">
        <f t="shared" si="189"/>
        <v>#REF!</v>
      </c>
      <c r="T459" s="26" t="e">
        <f t="shared" si="190"/>
        <v>#REF!</v>
      </c>
      <c r="U459" s="28" t="e">
        <f>IF(Form!#REF!="","",Form!#REF!)</f>
        <v>#REF!</v>
      </c>
      <c r="V459" s="27" t="e">
        <f>VLOOKUP(B459,Table5[],14,FALSE)</f>
        <v>#REF!</v>
      </c>
      <c r="W459" s="26" t="e">
        <f t="shared" si="191"/>
        <v>#REF!</v>
      </c>
      <c r="X459" s="27" t="e">
        <f>VLOOKUP(B459,Table5[],15,FALSE)</f>
        <v>#REF!</v>
      </c>
      <c r="Y459" s="27" t="e">
        <f>IF(U459="",NA(),V459+Form!$B$9*X459/1.128)</f>
        <v>#REF!</v>
      </c>
      <c r="Z459" s="27" t="e">
        <f>IF(U459="",NA(),V459-Form!$B$9*X459/1.128)</f>
        <v>#REF!</v>
      </c>
      <c r="AA459" s="27" t="e">
        <f t="shared" si="192"/>
        <v>#REF!</v>
      </c>
      <c r="AB459" s="26" t="e">
        <f t="shared" si="193"/>
        <v>#REF!</v>
      </c>
      <c r="AC459" s="26" t="e">
        <f t="shared" si="194"/>
        <v>#REF!</v>
      </c>
      <c r="AD459" s="28" t="e">
        <f>IF(Form!#REF!="","",Form!#REF!)</f>
        <v>#REF!</v>
      </c>
      <c r="AE459" s="27" t="e">
        <f>VLOOKUP(B459,Table5[],19,FALSE)</f>
        <v>#REF!</v>
      </c>
      <c r="AF459" s="26" t="e">
        <f t="shared" si="195"/>
        <v>#REF!</v>
      </c>
      <c r="AG459" s="27" t="e">
        <f>VLOOKUP(B459,Table5[],20,FALSE)</f>
        <v>#REF!</v>
      </c>
      <c r="AH459" s="27" t="e">
        <f>IF(AD459="",NA(),AE459+Form!$B$9*AG459/1.128)</f>
        <v>#REF!</v>
      </c>
      <c r="AI459" s="27" t="e">
        <f>IF(AD459="",NA(),AE459-Form!$B$9*AG459/1.128)</f>
        <v>#REF!</v>
      </c>
      <c r="AJ459" s="27" t="e">
        <f t="shared" si="196"/>
        <v>#REF!</v>
      </c>
      <c r="AK459" s="26" t="e">
        <f t="shared" si="197"/>
        <v>#REF!</v>
      </c>
      <c r="AL459" s="26" t="e">
        <f t="shared" si="198"/>
        <v>#REF!</v>
      </c>
      <c r="AM459" s="28" t="e">
        <f>IF(Form!#REF!="","",Form!#REF!)</f>
        <v>#REF!</v>
      </c>
      <c r="AN459" s="27" t="e">
        <f>VLOOKUP(B459,Table5[],24,FALSE)</f>
        <v>#REF!</v>
      </c>
      <c r="AO459" s="26" t="e">
        <f t="shared" si="199"/>
        <v>#REF!</v>
      </c>
      <c r="AP459" s="27" t="e">
        <f>VLOOKUP(B459,Table5[],25,FALSE)</f>
        <v>#REF!</v>
      </c>
      <c r="AQ459" s="27" t="e">
        <f>IF(AM459="",NA(),AN459+Form!$B$9*AP459/1.128)</f>
        <v>#REF!</v>
      </c>
      <c r="AR459" s="27" t="e">
        <f>IF(AM459="",NA(),AN459-Form!$B$9*AP459/1.128)</f>
        <v>#REF!</v>
      </c>
      <c r="AS459" s="27" t="e">
        <f t="shared" si="200"/>
        <v>#REF!</v>
      </c>
      <c r="AT459" s="26" t="e">
        <f t="shared" si="201"/>
        <v>#REF!</v>
      </c>
      <c r="AU459" s="27" t="e">
        <f>VLOOKUP(B459,Table5[],2,FALSE)</f>
        <v>#REF!</v>
      </c>
      <c r="AV459" s="27" t="e">
        <f>VLOOKUP(B459,Table5[],3,FALSE)</f>
        <v>#REF!</v>
      </c>
      <c r="AW459" s="29" t="e">
        <f>IF(Form!#REF!="","",Form!#REF!)</f>
        <v>#REF!</v>
      </c>
    </row>
    <row r="460" spans="1:49">
      <c r="A460" s="26" t="e">
        <f>IF(Form!#REF!="","",Form!#REF!)</f>
        <v>#REF!</v>
      </c>
      <c r="B460" s="26" t="e">
        <f>IF(Form!#REF!="","",Form!#REF!)</f>
        <v>#REF!</v>
      </c>
      <c r="C460" s="26" t="e">
        <f>IF(Form!#REF!="","",Form!#REF!)</f>
        <v>#REF!</v>
      </c>
      <c r="D460" s="27" t="e">
        <f>VLOOKUP(B460,Table5[],4,FALSE)</f>
        <v>#REF!</v>
      </c>
      <c r="E460" s="26" t="e">
        <f t="shared" ref="E460:E503" si="202">IF(OR(C460="",$B460&lt;&gt;$B459),"",IF(AND(C459="",$B460=$B458),ABS(C460-C458),ABS(C460-C459)))</f>
        <v>#REF!</v>
      </c>
      <c r="F460" s="27" t="e">
        <f>VLOOKUP(B460,Table5[],5,FALSE)</f>
        <v>#REF!</v>
      </c>
      <c r="G460" s="27" t="e">
        <f>IF(C460="",NA(),D460+Form!$B$9*F460/1.128)</f>
        <v>#REF!</v>
      </c>
      <c r="H460" s="27" t="e">
        <f>IF(C460="",NA(),D460-Form!$B$9*F460/1.128)</f>
        <v>#REF!</v>
      </c>
      <c r="I460" s="27" t="e">
        <f t="shared" ref="I460:I503" si="203">IF(C460="",NA(),3.267*F460)</f>
        <v>#REF!</v>
      </c>
      <c r="J460" s="26" t="e">
        <f t="shared" ref="J460:J503" si="204">IF(C460="",NA(),0)</f>
        <v>#REF!</v>
      </c>
      <c r="K460" s="26" t="e">
        <f t="shared" ref="K460:K503" si="205">IF(OR(L460="",C460=""),"",L460-C460)</f>
        <v>#REF!</v>
      </c>
      <c r="L460" s="28" t="e">
        <f>IF(Form!#REF!="","",Form!#REF!)</f>
        <v>#REF!</v>
      </c>
      <c r="M460" s="27" t="e">
        <f>VLOOKUP(B460,Table5[],9,FALSE)</f>
        <v>#REF!</v>
      </c>
      <c r="N460" s="26" t="e">
        <f t="shared" ref="N460:N503" si="206">IF(OR(L460="",$B460&lt;&gt;$B459),"",IF(AND(L459="",$B460=$B458),ABS(L460-L458),ABS(L460-L459)))</f>
        <v>#REF!</v>
      </c>
      <c r="O460" s="27" t="e">
        <f>VLOOKUP(B460,Table5[],10,FALSE)</f>
        <v>#REF!</v>
      </c>
      <c r="P460" s="27" t="e">
        <f>IF(L460="",NA(),M460+Form!$B$9*O460/1.128)</f>
        <v>#REF!</v>
      </c>
      <c r="Q460" s="27" t="e">
        <f>IF(L460="",NA(),M460-Form!$B$9*O460/1.128)</f>
        <v>#REF!</v>
      </c>
      <c r="R460" s="27" t="e">
        <f t="shared" ref="R460:R503" si="207">IF(L460=0,NA(),3.267*O460)</f>
        <v>#REF!</v>
      </c>
      <c r="S460" s="26" t="e">
        <f t="shared" ref="S460:S503" si="208">IF(L460="",NA(),0)</f>
        <v>#REF!</v>
      </c>
      <c r="T460" s="26" t="e">
        <f t="shared" ref="T460:T503" si="209">IF(OR(U460="",L460=""),"",U460-L460)</f>
        <v>#REF!</v>
      </c>
      <c r="U460" s="28" t="e">
        <f>IF(Form!#REF!="","",Form!#REF!)</f>
        <v>#REF!</v>
      </c>
      <c r="V460" s="27" t="e">
        <f>VLOOKUP(B460,Table5[],14,FALSE)</f>
        <v>#REF!</v>
      </c>
      <c r="W460" s="26" t="e">
        <f t="shared" ref="W460:W503" si="210">IF(OR(U460="",$B460&lt;&gt;$B459),"",IF(AND(U459="",$B460=$B458),ABS(U460-U458),ABS(U460-U459)))</f>
        <v>#REF!</v>
      </c>
      <c r="X460" s="27" t="e">
        <f>VLOOKUP(B460,Table5[],15,FALSE)</f>
        <v>#REF!</v>
      </c>
      <c r="Y460" s="27" t="e">
        <f>IF(U460="",NA(),V460+Form!$B$9*X460/1.128)</f>
        <v>#REF!</v>
      </c>
      <c r="Z460" s="27" t="e">
        <f>IF(U460="",NA(),V460-Form!$B$9*X460/1.128)</f>
        <v>#REF!</v>
      </c>
      <c r="AA460" s="27" t="e">
        <f t="shared" ref="AA460:AA503" si="211">IF(U460=0,NA(),3.267*X460)</f>
        <v>#REF!</v>
      </c>
      <c r="AB460" s="26" t="e">
        <f t="shared" ref="AB460:AB503" si="212">IF(U460="","",0)</f>
        <v>#REF!</v>
      </c>
      <c r="AC460" s="26" t="e">
        <f t="shared" ref="AC460:AC503" si="213">IF(OR(AD460="",U460=""),"",AD460-U460)</f>
        <v>#REF!</v>
      </c>
      <c r="AD460" s="28" t="e">
        <f>IF(Form!#REF!="","",Form!#REF!)</f>
        <v>#REF!</v>
      </c>
      <c r="AE460" s="27" t="e">
        <f>VLOOKUP(B460,Table5[],19,FALSE)</f>
        <v>#REF!</v>
      </c>
      <c r="AF460" s="26" t="e">
        <f t="shared" ref="AF460:AF503" si="214">IF(OR(AD460="",$B460&lt;&gt;$B459),"",IF(AND(AD459="",$B460=$B458),ABS(AD460-AD458),ABS(AD460-AD459)))</f>
        <v>#REF!</v>
      </c>
      <c r="AG460" s="27" t="e">
        <f>VLOOKUP(B460,Table5[],20,FALSE)</f>
        <v>#REF!</v>
      </c>
      <c r="AH460" s="27" t="e">
        <f>IF(AD460="",NA(),AE460+Form!$B$9*AG460/1.128)</f>
        <v>#REF!</v>
      </c>
      <c r="AI460" s="27" t="e">
        <f>IF(AD460="",NA(),AE460-Form!$B$9*AG460/1.128)</f>
        <v>#REF!</v>
      </c>
      <c r="AJ460" s="27" t="e">
        <f t="shared" ref="AJ460:AJ503" si="215">IF(AD460=0,NA(),3.267*AG460)</f>
        <v>#REF!</v>
      </c>
      <c r="AK460" s="26" t="e">
        <f t="shared" ref="AK460:AK503" si="216">IF(AD460="",NA(),0)</f>
        <v>#REF!</v>
      </c>
      <c r="AL460" s="26" t="e">
        <f t="shared" ref="AL460:AL503" si="217">IF(OR(AM460="",AD460=""),"",AM460-AD460)</f>
        <v>#REF!</v>
      </c>
      <c r="AM460" s="28" t="e">
        <f>IF(Form!#REF!="","",Form!#REF!)</f>
        <v>#REF!</v>
      </c>
      <c r="AN460" s="27" t="e">
        <f>VLOOKUP(B460,Table5[],24,FALSE)</f>
        <v>#REF!</v>
      </c>
      <c r="AO460" s="26" t="e">
        <f t="shared" ref="AO460:AO503" si="218">IF(OR(AM460="",AM459="",$B460&lt;&gt;$B459),"",ABS(AM460-AM459))</f>
        <v>#REF!</v>
      </c>
      <c r="AP460" s="27" t="e">
        <f>VLOOKUP(B460,Table5[],25,FALSE)</f>
        <v>#REF!</v>
      </c>
      <c r="AQ460" s="27" t="e">
        <f>IF(AM460="",NA(),AN460+Form!$B$9*AP460/1.128)</f>
        <v>#REF!</v>
      </c>
      <c r="AR460" s="27" t="e">
        <f>IF(AM460="",NA(),AN460-Form!$B$9*AP460/1.128)</f>
        <v>#REF!</v>
      </c>
      <c r="AS460" s="27" t="e">
        <f t="shared" ref="AS460:AS503" si="219">IF(AM460=0,NA(),3.267*AP460)</f>
        <v>#REF!</v>
      </c>
      <c r="AT460" s="26" t="e">
        <f t="shared" ref="AT460:AT503" si="220">IF(AM460="","",0)</f>
        <v>#REF!</v>
      </c>
      <c r="AU460" s="27" t="e">
        <f>VLOOKUP(B460,Table5[],2,FALSE)</f>
        <v>#REF!</v>
      </c>
      <c r="AV460" s="27" t="e">
        <f>VLOOKUP(B460,Table5[],3,FALSE)</f>
        <v>#REF!</v>
      </c>
      <c r="AW460" s="29" t="e">
        <f>IF(Form!#REF!="","",Form!#REF!)</f>
        <v>#REF!</v>
      </c>
    </row>
    <row r="461" spans="1:49">
      <c r="A461" s="26" t="e">
        <f>IF(Form!#REF!="","",Form!#REF!)</f>
        <v>#REF!</v>
      </c>
      <c r="B461" s="26" t="e">
        <f>IF(Form!#REF!="","",Form!#REF!)</f>
        <v>#REF!</v>
      </c>
      <c r="C461" s="26" t="e">
        <f>IF(Form!#REF!="","",Form!#REF!)</f>
        <v>#REF!</v>
      </c>
      <c r="D461" s="27" t="e">
        <f>VLOOKUP(B461,Table5[],4,FALSE)</f>
        <v>#REF!</v>
      </c>
      <c r="E461" s="26" t="e">
        <f t="shared" si="202"/>
        <v>#REF!</v>
      </c>
      <c r="F461" s="27" t="e">
        <f>VLOOKUP(B461,Table5[],5,FALSE)</f>
        <v>#REF!</v>
      </c>
      <c r="G461" s="27" t="e">
        <f>IF(C461="",NA(),D461+Form!$B$9*F461/1.128)</f>
        <v>#REF!</v>
      </c>
      <c r="H461" s="27" t="e">
        <f>IF(C461="",NA(),D461-Form!$B$9*F461/1.128)</f>
        <v>#REF!</v>
      </c>
      <c r="I461" s="27" t="e">
        <f t="shared" si="203"/>
        <v>#REF!</v>
      </c>
      <c r="J461" s="26" t="e">
        <f t="shared" si="204"/>
        <v>#REF!</v>
      </c>
      <c r="K461" s="26" t="e">
        <f t="shared" si="205"/>
        <v>#REF!</v>
      </c>
      <c r="L461" s="28" t="e">
        <f>IF(Form!#REF!="","",Form!#REF!)</f>
        <v>#REF!</v>
      </c>
      <c r="M461" s="27" t="e">
        <f>VLOOKUP(B461,Table5[],9,FALSE)</f>
        <v>#REF!</v>
      </c>
      <c r="N461" s="26" t="e">
        <f t="shared" si="206"/>
        <v>#REF!</v>
      </c>
      <c r="O461" s="27" t="e">
        <f>VLOOKUP(B461,Table5[],10,FALSE)</f>
        <v>#REF!</v>
      </c>
      <c r="P461" s="27" t="e">
        <f>IF(L461="",NA(),M461+Form!$B$9*O461/1.128)</f>
        <v>#REF!</v>
      </c>
      <c r="Q461" s="27" t="e">
        <f>IF(L461="",NA(),M461-Form!$B$9*O461/1.128)</f>
        <v>#REF!</v>
      </c>
      <c r="R461" s="27" t="e">
        <f t="shared" si="207"/>
        <v>#REF!</v>
      </c>
      <c r="S461" s="26" t="e">
        <f t="shared" si="208"/>
        <v>#REF!</v>
      </c>
      <c r="T461" s="26" t="e">
        <f t="shared" si="209"/>
        <v>#REF!</v>
      </c>
      <c r="U461" s="28" t="e">
        <f>IF(Form!#REF!="","",Form!#REF!)</f>
        <v>#REF!</v>
      </c>
      <c r="V461" s="27" t="e">
        <f>VLOOKUP(B461,Table5[],14,FALSE)</f>
        <v>#REF!</v>
      </c>
      <c r="W461" s="26" t="e">
        <f t="shared" si="210"/>
        <v>#REF!</v>
      </c>
      <c r="X461" s="27" t="e">
        <f>VLOOKUP(B461,Table5[],15,FALSE)</f>
        <v>#REF!</v>
      </c>
      <c r="Y461" s="27" t="e">
        <f>IF(U461="",NA(),V461+Form!$B$9*X461/1.128)</f>
        <v>#REF!</v>
      </c>
      <c r="Z461" s="27" t="e">
        <f>IF(U461="",NA(),V461-Form!$B$9*X461/1.128)</f>
        <v>#REF!</v>
      </c>
      <c r="AA461" s="27" t="e">
        <f t="shared" si="211"/>
        <v>#REF!</v>
      </c>
      <c r="AB461" s="26" t="e">
        <f t="shared" si="212"/>
        <v>#REF!</v>
      </c>
      <c r="AC461" s="26" t="e">
        <f t="shared" si="213"/>
        <v>#REF!</v>
      </c>
      <c r="AD461" s="28" t="e">
        <f>IF(Form!#REF!="","",Form!#REF!)</f>
        <v>#REF!</v>
      </c>
      <c r="AE461" s="27" t="e">
        <f>VLOOKUP(B461,Table5[],19,FALSE)</f>
        <v>#REF!</v>
      </c>
      <c r="AF461" s="26" t="e">
        <f t="shared" si="214"/>
        <v>#REF!</v>
      </c>
      <c r="AG461" s="27" t="e">
        <f>VLOOKUP(B461,Table5[],20,FALSE)</f>
        <v>#REF!</v>
      </c>
      <c r="AH461" s="27" t="e">
        <f>IF(AD461="",NA(),AE461+Form!$B$9*AG461/1.128)</f>
        <v>#REF!</v>
      </c>
      <c r="AI461" s="27" t="e">
        <f>IF(AD461="",NA(),AE461-Form!$B$9*AG461/1.128)</f>
        <v>#REF!</v>
      </c>
      <c r="AJ461" s="27" t="e">
        <f t="shared" si="215"/>
        <v>#REF!</v>
      </c>
      <c r="AK461" s="26" t="e">
        <f t="shared" si="216"/>
        <v>#REF!</v>
      </c>
      <c r="AL461" s="26" t="e">
        <f t="shared" si="217"/>
        <v>#REF!</v>
      </c>
      <c r="AM461" s="28" t="e">
        <f>IF(Form!#REF!="","",Form!#REF!)</f>
        <v>#REF!</v>
      </c>
      <c r="AN461" s="27" t="e">
        <f>VLOOKUP(B461,Table5[],24,FALSE)</f>
        <v>#REF!</v>
      </c>
      <c r="AO461" s="26" t="e">
        <f t="shared" si="218"/>
        <v>#REF!</v>
      </c>
      <c r="AP461" s="27" t="e">
        <f>VLOOKUP(B461,Table5[],25,FALSE)</f>
        <v>#REF!</v>
      </c>
      <c r="AQ461" s="27" t="e">
        <f>IF(AM461="",NA(),AN461+Form!$B$9*AP461/1.128)</f>
        <v>#REF!</v>
      </c>
      <c r="AR461" s="27" t="e">
        <f>IF(AM461="",NA(),AN461-Form!$B$9*AP461/1.128)</f>
        <v>#REF!</v>
      </c>
      <c r="AS461" s="27" t="e">
        <f t="shared" si="219"/>
        <v>#REF!</v>
      </c>
      <c r="AT461" s="26" t="e">
        <f t="shared" si="220"/>
        <v>#REF!</v>
      </c>
      <c r="AU461" s="27" t="e">
        <f>VLOOKUP(B461,Table5[],2,FALSE)</f>
        <v>#REF!</v>
      </c>
      <c r="AV461" s="27" t="e">
        <f>VLOOKUP(B461,Table5[],3,FALSE)</f>
        <v>#REF!</v>
      </c>
      <c r="AW461" s="29" t="e">
        <f>IF(Form!#REF!="","",Form!#REF!)</f>
        <v>#REF!</v>
      </c>
    </row>
    <row r="462" spans="1:49">
      <c r="A462" s="26" t="e">
        <f>IF(Form!#REF!="","",Form!#REF!)</f>
        <v>#REF!</v>
      </c>
      <c r="B462" s="26" t="e">
        <f>IF(Form!#REF!="","",Form!#REF!)</f>
        <v>#REF!</v>
      </c>
      <c r="C462" s="26" t="e">
        <f>IF(Form!#REF!="","",Form!#REF!)</f>
        <v>#REF!</v>
      </c>
      <c r="D462" s="27" t="e">
        <f>VLOOKUP(B462,Table5[],4,FALSE)</f>
        <v>#REF!</v>
      </c>
      <c r="E462" s="26" t="e">
        <f t="shared" si="202"/>
        <v>#REF!</v>
      </c>
      <c r="F462" s="27" t="e">
        <f>VLOOKUP(B462,Table5[],5,FALSE)</f>
        <v>#REF!</v>
      </c>
      <c r="G462" s="27" t="e">
        <f>IF(C462="",NA(),D462+Form!$B$9*F462/1.128)</f>
        <v>#REF!</v>
      </c>
      <c r="H462" s="27" t="e">
        <f>IF(C462="",NA(),D462-Form!$B$9*F462/1.128)</f>
        <v>#REF!</v>
      </c>
      <c r="I462" s="27" t="e">
        <f t="shared" si="203"/>
        <v>#REF!</v>
      </c>
      <c r="J462" s="26" t="e">
        <f t="shared" si="204"/>
        <v>#REF!</v>
      </c>
      <c r="K462" s="26" t="e">
        <f t="shared" si="205"/>
        <v>#REF!</v>
      </c>
      <c r="L462" s="28" t="e">
        <f>IF(Form!#REF!="","",Form!#REF!)</f>
        <v>#REF!</v>
      </c>
      <c r="M462" s="27" t="e">
        <f>VLOOKUP(B462,Table5[],9,FALSE)</f>
        <v>#REF!</v>
      </c>
      <c r="N462" s="26" t="e">
        <f t="shared" si="206"/>
        <v>#REF!</v>
      </c>
      <c r="O462" s="27" t="e">
        <f>VLOOKUP(B462,Table5[],10,FALSE)</f>
        <v>#REF!</v>
      </c>
      <c r="P462" s="27" t="e">
        <f>IF(L462="",NA(),M462+Form!$B$9*O462/1.128)</f>
        <v>#REF!</v>
      </c>
      <c r="Q462" s="27" t="e">
        <f>IF(L462="",NA(),M462-Form!$B$9*O462/1.128)</f>
        <v>#REF!</v>
      </c>
      <c r="R462" s="27" t="e">
        <f t="shared" si="207"/>
        <v>#REF!</v>
      </c>
      <c r="S462" s="26" t="e">
        <f t="shared" si="208"/>
        <v>#REF!</v>
      </c>
      <c r="T462" s="26" t="e">
        <f t="shared" si="209"/>
        <v>#REF!</v>
      </c>
      <c r="U462" s="28" t="e">
        <f>IF(Form!#REF!="","",Form!#REF!)</f>
        <v>#REF!</v>
      </c>
      <c r="V462" s="27" t="e">
        <f>VLOOKUP(B462,Table5[],14,FALSE)</f>
        <v>#REF!</v>
      </c>
      <c r="W462" s="26" t="e">
        <f t="shared" si="210"/>
        <v>#REF!</v>
      </c>
      <c r="X462" s="27" t="e">
        <f>VLOOKUP(B462,Table5[],15,FALSE)</f>
        <v>#REF!</v>
      </c>
      <c r="Y462" s="27" t="e">
        <f>IF(U462="",NA(),V462+Form!$B$9*X462/1.128)</f>
        <v>#REF!</v>
      </c>
      <c r="Z462" s="27" t="e">
        <f>IF(U462="",NA(),V462-Form!$B$9*X462/1.128)</f>
        <v>#REF!</v>
      </c>
      <c r="AA462" s="27" t="e">
        <f t="shared" si="211"/>
        <v>#REF!</v>
      </c>
      <c r="AB462" s="26" t="e">
        <f t="shared" si="212"/>
        <v>#REF!</v>
      </c>
      <c r="AC462" s="26" t="e">
        <f t="shared" si="213"/>
        <v>#REF!</v>
      </c>
      <c r="AD462" s="28" t="e">
        <f>IF(Form!#REF!="","",Form!#REF!)</f>
        <v>#REF!</v>
      </c>
      <c r="AE462" s="27" t="e">
        <f>VLOOKUP(B462,Table5[],19,FALSE)</f>
        <v>#REF!</v>
      </c>
      <c r="AF462" s="26" t="e">
        <f t="shared" si="214"/>
        <v>#REF!</v>
      </c>
      <c r="AG462" s="27" t="e">
        <f>VLOOKUP(B462,Table5[],20,FALSE)</f>
        <v>#REF!</v>
      </c>
      <c r="AH462" s="27" t="e">
        <f>IF(AD462="",NA(),AE462+Form!$B$9*AG462/1.128)</f>
        <v>#REF!</v>
      </c>
      <c r="AI462" s="27" t="e">
        <f>IF(AD462="",NA(),AE462-Form!$B$9*AG462/1.128)</f>
        <v>#REF!</v>
      </c>
      <c r="AJ462" s="27" t="e">
        <f t="shared" si="215"/>
        <v>#REF!</v>
      </c>
      <c r="AK462" s="26" t="e">
        <f t="shared" si="216"/>
        <v>#REF!</v>
      </c>
      <c r="AL462" s="26" t="e">
        <f t="shared" si="217"/>
        <v>#REF!</v>
      </c>
      <c r="AM462" s="28" t="e">
        <f>IF(Form!#REF!="","",Form!#REF!)</f>
        <v>#REF!</v>
      </c>
      <c r="AN462" s="27" t="e">
        <f>VLOOKUP(B462,Table5[],24,FALSE)</f>
        <v>#REF!</v>
      </c>
      <c r="AO462" s="26" t="e">
        <f t="shared" si="218"/>
        <v>#REF!</v>
      </c>
      <c r="AP462" s="27" t="e">
        <f>VLOOKUP(B462,Table5[],25,FALSE)</f>
        <v>#REF!</v>
      </c>
      <c r="AQ462" s="27" t="e">
        <f>IF(AM462="",NA(),AN462+Form!$B$9*AP462/1.128)</f>
        <v>#REF!</v>
      </c>
      <c r="AR462" s="27" t="e">
        <f>IF(AM462="",NA(),AN462-Form!$B$9*AP462/1.128)</f>
        <v>#REF!</v>
      </c>
      <c r="AS462" s="27" t="e">
        <f t="shared" si="219"/>
        <v>#REF!</v>
      </c>
      <c r="AT462" s="26" t="e">
        <f t="shared" si="220"/>
        <v>#REF!</v>
      </c>
      <c r="AU462" s="27" t="e">
        <f>VLOOKUP(B462,Table5[],2,FALSE)</f>
        <v>#REF!</v>
      </c>
      <c r="AV462" s="27" t="e">
        <f>VLOOKUP(B462,Table5[],3,FALSE)</f>
        <v>#REF!</v>
      </c>
      <c r="AW462" s="29" t="e">
        <f>IF(Form!#REF!="","",Form!#REF!)</f>
        <v>#REF!</v>
      </c>
    </row>
    <row r="463" spans="1:49">
      <c r="A463" s="26" t="e">
        <f>IF(Form!#REF!="","",Form!#REF!)</f>
        <v>#REF!</v>
      </c>
      <c r="B463" s="26" t="e">
        <f>IF(Form!#REF!="","",Form!#REF!)</f>
        <v>#REF!</v>
      </c>
      <c r="C463" s="26" t="e">
        <f>IF(Form!#REF!="","",Form!#REF!)</f>
        <v>#REF!</v>
      </c>
      <c r="D463" s="27" t="e">
        <f>VLOOKUP(B463,Table5[],4,FALSE)</f>
        <v>#REF!</v>
      </c>
      <c r="E463" s="26" t="e">
        <f t="shared" si="202"/>
        <v>#REF!</v>
      </c>
      <c r="F463" s="27" t="e">
        <f>VLOOKUP(B463,Table5[],5,FALSE)</f>
        <v>#REF!</v>
      </c>
      <c r="G463" s="27" t="e">
        <f>IF(C463="",NA(),D463+Form!$B$9*F463/1.128)</f>
        <v>#REF!</v>
      </c>
      <c r="H463" s="27" t="e">
        <f>IF(C463="",NA(),D463-Form!$B$9*F463/1.128)</f>
        <v>#REF!</v>
      </c>
      <c r="I463" s="27" t="e">
        <f t="shared" si="203"/>
        <v>#REF!</v>
      </c>
      <c r="J463" s="26" t="e">
        <f t="shared" si="204"/>
        <v>#REF!</v>
      </c>
      <c r="K463" s="26" t="e">
        <f t="shared" si="205"/>
        <v>#REF!</v>
      </c>
      <c r="L463" s="28" t="e">
        <f>IF(Form!#REF!="","",Form!#REF!)</f>
        <v>#REF!</v>
      </c>
      <c r="M463" s="27" t="e">
        <f>VLOOKUP(B463,Table5[],9,FALSE)</f>
        <v>#REF!</v>
      </c>
      <c r="N463" s="26" t="e">
        <f t="shared" si="206"/>
        <v>#REF!</v>
      </c>
      <c r="O463" s="27" t="e">
        <f>VLOOKUP(B463,Table5[],10,FALSE)</f>
        <v>#REF!</v>
      </c>
      <c r="P463" s="27" t="e">
        <f>IF(L463="",NA(),M463+Form!$B$9*O463/1.128)</f>
        <v>#REF!</v>
      </c>
      <c r="Q463" s="27" t="e">
        <f>IF(L463="",NA(),M463-Form!$B$9*O463/1.128)</f>
        <v>#REF!</v>
      </c>
      <c r="R463" s="27" t="e">
        <f t="shared" si="207"/>
        <v>#REF!</v>
      </c>
      <c r="S463" s="26" t="e">
        <f t="shared" si="208"/>
        <v>#REF!</v>
      </c>
      <c r="T463" s="26" t="e">
        <f t="shared" si="209"/>
        <v>#REF!</v>
      </c>
      <c r="U463" s="28" t="e">
        <f>IF(Form!#REF!="","",Form!#REF!)</f>
        <v>#REF!</v>
      </c>
      <c r="V463" s="27" t="e">
        <f>VLOOKUP(B463,Table5[],14,FALSE)</f>
        <v>#REF!</v>
      </c>
      <c r="W463" s="26" t="e">
        <f t="shared" si="210"/>
        <v>#REF!</v>
      </c>
      <c r="X463" s="27" t="e">
        <f>VLOOKUP(B463,Table5[],15,FALSE)</f>
        <v>#REF!</v>
      </c>
      <c r="Y463" s="27" t="e">
        <f>IF(U463="",NA(),V463+Form!$B$9*X463/1.128)</f>
        <v>#REF!</v>
      </c>
      <c r="Z463" s="27" t="e">
        <f>IF(U463="",NA(),V463-Form!$B$9*X463/1.128)</f>
        <v>#REF!</v>
      </c>
      <c r="AA463" s="27" t="e">
        <f t="shared" si="211"/>
        <v>#REF!</v>
      </c>
      <c r="AB463" s="26" t="e">
        <f t="shared" si="212"/>
        <v>#REF!</v>
      </c>
      <c r="AC463" s="26" t="e">
        <f t="shared" si="213"/>
        <v>#REF!</v>
      </c>
      <c r="AD463" s="28" t="e">
        <f>IF(Form!#REF!="","",Form!#REF!)</f>
        <v>#REF!</v>
      </c>
      <c r="AE463" s="27" t="e">
        <f>VLOOKUP(B463,Table5[],19,FALSE)</f>
        <v>#REF!</v>
      </c>
      <c r="AF463" s="26" t="e">
        <f t="shared" si="214"/>
        <v>#REF!</v>
      </c>
      <c r="AG463" s="27" t="e">
        <f>VLOOKUP(B463,Table5[],20,FALSE)</f>
        <v>#REF!</v>
      </c>
      <c r="AH463" s="27" t="e">
        <f>IF(AD463="",NA(),AE463+Form!$B$9*AG463/1.128)</f>
        <v>#REF!</v>
      </c>
      <c r="AI463" s="27" t="e">
        <f>IF(AD463="",NA(),AE463-Form!$B$9*AG463/1.128)</f>
        <v>#REF!</v>
      </c>
      <c r="AJ463" s="27" t="e">
        <f t="shared" si="215"/>
        <v>#REF!</v>
      </c>
      <c r="AK463" s="26" t="e">
        <f t="shared" si="216"/>
        <v>#REF!</v>
      </c>
      <c r="AL463" s="26" t="e">
        <f t="shared" si="217"/>
        <v>#REF!</v>
      </c>
      <c r="AM463" s="28" t="e">
        <f>IF(Form!#REF!="","",Form!#REF!)</f>
        <v>#REF!</v>
      </c>
      <c r="AN463" s="27" t="e">
        <f>VLOOKUP(B463,Table5[],24,FALSE)</f>
        <v>#REF!</v>
      </c>
      <c r="AO463" s="26" t="e">
        <f t="shared" si="218"/>
        <v>#REF!</v>
      </c>
      <c r="AP463" s="27" t="e">
        <f>VLOOKUP(B463,Table5[],25,FALSE)</f>
        <v>#REF!</v>
      </c>
      <c r="AQ463" s="27" t="e">
        <f>IF(AM463="",NA(),AN463+Form!$B$9*AP463/1.128)</f>
        <v>#REF!</v>
      </c>
      <c r="AR463" s="27" t="e">
        <f>IF(AM463="",NA(),AN463-Form!$B$9*AP463/1.128)</f>
        <v>#REF!</v>
      </c>
      <c r="AS463" s="27" t="e">
        <f t="shared" si="219"/>
        <v>#REF!</v>
      </c>
      <c r="AT463" s="26" t="e">
        <f t="shared" si="220"/>
        <v>#REF!</v>
      </c>
      <c r="AU463" s="27" t="e">
        <f>VLOOKUP(B463,Table5[],2,FALSE)</f>
        <v>#REF!</v>
      </c>
      <c r="AV463" s="27" t="e">
        <f>VLOOKUP(B463,Table5[],3,FALSE)</f>
        <v>#REF!</v>
      </c>
      <c r="AW463" s="29" t="e">
        <f>IF(Form!#REF!="","",Form!#REF!)</f>
        <v>#REF!</v>
      </c>
    </row>
    <row r="464" spans="1:49">
      <c r="A464" s="26" t="e">
        <f>IF(Form!#REF!="","",Form!#REF!)</f>
        <v>#REF!</v>
      </c>
      <c r="B464" s="26" t="e">
        <f>IF(Form!#REF!="","",Form!#REF!)</f>
        <v>#REF!</v>
      </c>
      <c r="C464" s="26" t="e">
        <f>IF(Form!#REF!="","",Form!#REF!)</f>
        <v>#REF!</v>
      </c>
      <c r="D464" s="27" t="e">
        <f>VLOOKUP(B464,Table5[],4,FALSE)</f>
        <v>#REF!</v>
      </c>
      <c r="E464" s="26" t="e">
        <f t="shared" si="202"/>
        <v>#REF!</v>
      </c>
      <c r="F464" s="27" t="e">
        <f>VLOOKUP(B464,Table5[],5,FALSE)</f>
        <v>#REF!</v>
      </c>
      <c r="G464" s="27" t="e">
        <f>IF(C464="",NA(),D464+Form!$B$9*F464/1.128)</f>
        <v>#REF!</v>
      </c>
      <c r="H464" s="27" t="e">
        <f>IF(C464="",NA(),D464-Form!$B$9*F464/1.128)</f>
        <v>#REF!</v>
      </c>
      <c r="I464" s="27" t="e">
        <f t="shared" si="203"/>
        <v>#REF!</v>
      </c>
      <c r="J464" s="26" t="e">
        <f t="shared" si="204"/>
        <v>#REF!</v>
      </c>
      <c r="K464" s="26" t="e">
        <f t="shared" si="205"/>
        <v>#REF!</v>
      </c>
      <c r="L464" s="28" t="e">
        <f>IF(Form!#REF!="","",Form!#REF!)</f>
        <v>#REF!</v>
      </c>
      <c r="M464" s="27" t="e">
        <f>VLOOKUP(B464,Table5[],9,FALSE)</f>
        <v>#REF!</v>
      </c>
      <c r="N464" s="26" t="e">
        <f t="shared" si="206"/>
        <v>#REF!</v>
      </c>
      <c r="O464" s="27" t="e">
        <f>VLOOKUP(B464,Table5[],10,FALSE)</f>
        <v>#REF!</v>
      </c>
      <c r="P464" s="27" t="e">
        <f>IF(L464="",NA(),M464+Form!$B$9*O464/1.128)</f>
        <v>#REF!</v>
      </c>
      <c r="Q464" s="27" t="e">
        <f>IF(L464="",NA(),M464-Form!$B$9*O464/1.128)</f>
        <v>#REF!</v>
      </c>
      <c r="R464" s="27" t="e">
        <f t="shared" si="207"/>
        <v>#REF!</v>
      </c>
      <c r="S464" s="26" t="e">
        <f t="shared" si="208"/>
        <v>#REF!</v>
      </c>
      <c r="T464" s="26" t="e">
        <f t="shared" si="209"/>
        <v>#REF!</v>
      </c>
      <c r="U464" s="28" t="e">
        <f>IF(Form!#REF!="","",Form!#REF!)</f>
        <v>#REF!</v>
      </c>
      <c r="V464" s="27" t="e">
        <f>VLOOKUP(B464,Table5[],14,FALSE)</f>
        <v>#REF!</v>
      </c>
      <c r="W464" s="26" t="e">
        <f t="shared" si="210"/>
        <v>#REF!</v>
      </c>
      <c r="X464" s="27" t="e">
        <f>VLOOKUP(B464,Table5[],15,FALSE)</f>
        <v>#REF!</v>
      </c>
      <c r="Y464" s="27" t="e">
        <f>IF(U464="",NA(),V464+Form!$B$9*X464/1.128)</f>
        <v>#REF!</v>
      </c>
      <c r="Z464" s="27" t="e">
        <f>IF(U464="",NA(),V464-Form!$B$9*X464/1.128)</f>
        <v>#REF!</v>
      </c>
      <c r="AA464" s="27" t="e">
        <f t="shared" si="211"/>
        <v>#REF!</v>
      </c>
      <c r="AB464" s="26" t="e">
        <f t="shared" si="212"/>
        <v>#REF!</v>
      </c>
      <c r="AC464" s="26" t="e">
        <f t="shared" si="213"/>
        <v>#REF!</v>
      </c>
      <c r="AD464" s="28" t="e">
        <f>IF(Form!#REF!="","",Form!#REF!)</f>
        <v>#REF!</v>
      </c>
      <c r="AE464" s="27" t="e">
        <f>VLOOKUP(B464,Table5[],19,FALSE)</f>
        <v>#REF!</v>
      </c>
      <c r="AF464" s="26" t="e">
        <f t="shared" si="214"/>
        <v>#REF!</v>
      </c>
      <c r="AG464" s="27" t="e">
        <f>VLOOKUP(B464,Table5[],20,FALSE)</f>
        <v>#REF!</v>
      </c>
      <c r="AH464" s="27" t="e">
        <f>IF(AD464="",NA(),AE464+Form!$B$9*AG464/1.128)</f>
        <v>#REF!</v>
      </c>
      <c r="AI464" s="27" t="e">
        <f>IF(AD464="",NA(),AE464-Form!$B$9*AG464/1.128)</f>
        <v>#REF!</v>
      </c>
      <c r="AJ464" s="27" t="e">
        <f t="shared" si="215"/>
        <v>#REF!</v>
      </c>
      <c r="AK464" s="26" t="e">
        <f t="shared" si="216"/>
        <v>#REF!</v>
      </c>
      <c r="AL464" s="26" t="e">
        <f t="shared" si="217"/>
        <v>#REF!</v>
      </c>
      <c r="AM464" s="28" t="e">
        <f>IF(Form!#REF!="","",Form!#REF!)</f>
        <v>#REF!</v>
      </c>
      <c r="AN464" s="27" t="e">
        <f>VLOOKUP(B464,Table5[],24,FALSE)</f>
        <v>#REF!</v>
      </c>
      <c r="AO464" s="26" t="e">
        <f t="shared" si="218"/>
        <v>#REF!</v>
      </c>
      <c r="AP464" s="27" t="e">
        <f>VLOOKUP(B464,Table5[],25,FALSE)</f>
        <v>#REF!</v>
      </c>
      <c r="AQ464" s="27" t="e">
        <f>IF(AM464="",NA(),AN464+Form!$B$9*AP464/1.128)</f>
        <v>#REF!</v>
      </c>
      <c r="AR464" s="27" t="e">
        <f>IF(AM464="",NA(),AN464-Form!$B$9*AP464/1.128)</f>
        <v>#REF!</v>
      </c>
      <c r="AS464" s="27" t="e">
        <f t="shared" si="219"/>
        <v>#REF!</v>
      </c>
      <c r="AT464" s="26" t="e">
        <f t="shared" si="220"/>
        <v>#REF!</v>
      </c>
      <c r="AU464" s="27" t="e">
        <f>VLOOKUP(B464,Table5[],2,FALSE)</f>
        <v>#REF!</v>
      </c>
      <c r="AV464" s="27" t="e">
        <f>VLOOKUP(B464,Table5[],3,FALSE)</f>
        <v>#REF!</v>
      </c>
      <c r="AW464" s="29" t="e">
        <f>IF(Form!#REF!="","",Form!#REF!)</f>
        <v>#REF!</v>
      </c>
    </row>
    <row r="465" spans="1:49">
      <c r="A465" s="26" t="e">
        <f>IF(Form!#REF!="","",Form!#REF!)</f>
        <v>#REF!</v>
      </c>
      <c r="B465" s="26" t="e">
        <f>IF(Form!#REF!="","",Form!#REF!)</f>
        <v>#REF!</v>
      </c>
      <c r="C465" s="26" t="e">
        <f>IF(Form!#REF!="","",Form!#REF!)</f>
        <v>#REF!</v>
      </c>
      <c r="D465" s="27" t="e">
        <f>VLOOKUP(B465,Table5[],4,FALSE)</f>
        <v>#REF!</v>
      </c>
      <c r="E465" s="26" t="e">
        <f t="shared" si="202"/>
        <v>#REF!</v>
      </c>
      <c r="F465" s="27" t="e">
        <f>VLOOKUP(B465,Table5[],5,FALSE)</f>
        <v>#REF!</v>
      </c>
      <c r="G465" s="27" t="e">
        <f>IF(C465="",NA(),D465+Form!$B$9*F465/1.128)</f>
        <v>#REF!</v>
      </c>
      <c r="H465" s="27" t="e">
        <f>IF(C465="",NA(),D465-Form!$B$9*F465/1.128)</f>
        <v>#REF!</v>
      </c>
      <c r="I465" s="27" t="e">
        <f t="shared" si="203"/>
        <v>#REF!</v>
      </c>
      <c r="J465" s="26" t="e">
        <f t="shared" si="204"/>
        <v>#REF!</v>
      </c>
      <c r="K465" s="26" t="e">
        <f t="shared" si="205"/>
        <v>#REF!</v>
      </c>
      <c r="L465" s="28" t="e">
        <f>IF(Form!#REF!="","",Form!#REF!)</f>
        <v>#REF!</v>
      </c>
      <c r="M465" s="27" t="e">
        <f>VLOOKUP(B465,Table5[],9,FALSE)</f>
        <v>#REF!</v>
      </c>
      <c r="N465" s="26" t="e">
        <f t="shared" si="206"/>
        <v>#REF!</v>
      </c>
      <c r="O465" s="27" t="e">
        <f>VLOOKUP(B465,Table5[],10,FALSE)</f>
        <v>#REF!</v>
      </c>
      <c r="P465" s="27" t="e">
        <f>IF(L465="",NA(),M465+Form!$B$9*O465/1.128)</f>
        <v>#REF!</v>
      </c>
      <c r="Q465" s="27" t="e">
        <f>IF(L465="",NA(),M465-Form!$B$9*O465/1.128)</f>
        <v>#REF!</v>
      </c>
      <c r="R465" s="27" t="e">
        <f t="shared" si="207"/>
        <v>#REF!</v>
      </c>
      <c r="S465" s="26" t="e">
        <f t="shared" si="208"/>
        <v>#REF!</v>
      </c>
      <c r="T465" s="26" t="e">
        <f t="shared" si="209"/>
        <v>#REF!</v>
      </c>
      <c r="U465" s="28" t="e">
        <f>IF(Form!#REF!="","",Form!#REF!)</f>
        <v>#REF!</v>
      </c>
      <c r="V465" s="27" t="e">
        <f>VLOOKUP(B465,Table5[],14,FALSE)</f>
        <v>#REF!</v>
      </c>
      <c r="W465" s="26" t="e">
        <f t="shared" si="210"/>
        <v>#REF!</v>
      </c>
      <c r="X465" s="27" t="e">
        <f>VLOOKUP(B465,Table5[],15,FALSE)</f>
        <v>#REF!</v>
      </c>
      <c r="Y465" s="27" t="e">
        <f>IF(U465="",NA(),V465+Form!$B$9*X465/1.128)</f>
        <v>#REF!</v>
      </c>
      <c r="Z465" s="27" t="e">
        <f>IF(U465="",NA(),V465-Form!$B$9*X465/1.128)</f>
        <v>#REF!</v>
      </c>
      <c r="AA465" s="27" t="e">
        <f t="shared" si="211"/>
        <v>#REF!</v>
      </c>
      <c r="AB465" s="26" t="e">
        <f t="shared" si="212"/>
        <v>#REF!</v>
      </c>
      <c r="AC465" s="26" t="e">
        <f t="shared" si="213"/>
        <v>#REF!</v>
      </c>
      <c r="AD465" s="28" t="e">
        <f>IF(Form!#REF!="","",Form!#REF!)</f>
        <v>#REF!</v>
      </c>
      <c r="AE465" s="27" t="e">
        <f>VLOOKUP(B465,Table5[],19,FALSE)</f>
        <v>#REF!</v>
      </c>
      <c r="AF465" s="26" t="e">
        <f t="shared" si="214"/>
        <v>#REF!</v>
      </c>
      <c r="AG465" s="27" t="e">
        <f>VLOOKUP(B465,Table5[],20,FALSE)</f>
        <v>#REF!</v>
      </c>
      <c r="AH465" s="27" t="e">
        <f>IF(AD465="",NA(),AE465+Form!$B$9*AG465/1.128)</f>
        <v>#REF!</v>
      </c>
      <c r="AI465" s="27" t="e">
        <f>IF(AD465="",NA(),AE465-Form!$B$9*AG465/1.128)</f>
        <v>#REF!</v>
      </c>
      <c r="AJ465" s="27" t="e">
        <f t="shared" si="215"/>
        <v>#REF!</v>
      </c>
      <c r="AK465" s="26" t="e">
        <f t="shared" si="216"/>
        <v>#REF!</v>
      </c>
      <c r="AL465" s="26" t="e">
        <f t="shared" si="217"/>
        <v>#REF!</v>
      </c>
      <c r="AM465" s="28" t="e">
        <f>IF(Form!#REF!="","",Form!#REF!)</f>
        <v>#REF!</v>
      </c>
      <c r="AN465" s="27" t="e">
        <f>VLOOKUP(B465,Table5[],24,FALSE)</f>
        <v>#REF!</v>
      </c>
      <c r="AO465" s="26" t="e">
        <f t="shared" si="218"/>
        <v>#REF!</v>
      </c>
      <c r="AP465" s="27" t="e">
        <f>VLOOKUP(B465,Table5[],25,FALSE)</f>
        <v>#REF!</v>
      </c>
      <c r="AQ465" s="27" t="e">
        <f>IF(AM465="",NA(),AN465+Form!$B$9*AP465/1.128)</f>
        <v>#REF!</v>
      </c>
      <c r="AR465" s="27" t="e">
        <f>IF(AM465="",NA(),AN465-Form!$B$9*AP465/1.128)</f>
        <v>#REF!</v>
      </c>
      <c r="AS465" s="27" t="e">
        <f t="shared" si="219"/>
        <v>#REF!</v>
      </c>
      <c r="AT465" s="26" t="e">
        <f t="shared" si="220"/>
        <v>#REF!</v>
      </c>
      <c r="AU465" s="27" t="e">
        <f>VLOOKUP(B465,Table5[],2,FALSE)</f>
        <v>#REF!</v>
      </c>
      <c r="AV465" s="27" t="e">
        <f>VLOOKUP(B465,Table5[],3,FALSE)</f>
        <v>#REF!</v>
      </c>
      <c r="AW465" s="29" t="e">
        <f>IF(Form!#REF!="","",Form!#REF!)</f>
        <v>#REF!</v>
      </c>
    </row>
    <row r="466" spans="1:49">
      <c r="A466" s="26" t="e">
        <f>IF(Form!#REF!="","",Form!#REF!)</f>
        <v>#REF!</v>
      </c>
      <c r="B466" s="26" t="e">
        <f>IF(Form!#REF!="","",Form!#REF!)</f>
        <v>#REF!</v>
      </c>
      <c r="C466" s="26" t="e">
        <f>IF(Form!#REF!="","",Form!#REF!)</f>
        <v>#REF!</v>
      </c>
      <c r="D466" s="27" t="e">
        <f>VLOOKUP(B466,Table5[],4,FALSE)</f>
        <v>#REF!</v>
      </c>
      <c r="E466" s="26" t="e">
        <f t="shared" si="202"/>
        <v>#REF!</v>
      </c>
      <c r="F466" s="27" t="e">
        <f>VLOOKUP(B466,Table5[],5,FALSE)</f>
        <v>#REF!</v>
      </c>
      <c r="G466" s="27" t="e">
        <f>IF(C466="",NA(),D466+Form!$B$9*F466/1.128)</f>
        <v>#REF!</v>
      </c>
      <c r="H466" s="27" t="e">
        <f>IF(C466="",NA(),D466-Form!$B$9*F466/1.128)</f>
        <v>#REF!</v>
      </c>
      <c r="I466" s="27" t="e">
        <f t="shared" si="203"/>
        <v>#REF!</v>
      </c>
      <c r="J466" s="26" t="e">
        <f t="shared" si="204"/>
        <v>#REF!</v>
      </c>
      <c r="K466" s="26" t="e">
        <f t="shared" si="205"/>
        <v>#REF!</v>
      </c>
      <c r="L466" s="28" t="e">
        <f>IF(Form!#REF!="","",Form!#REF!)</f>
        <v>#REF!</v>
      </c>
      <c r="M466" s="27" t="e">
        <f>VLOOKUP(B466,Table5[],9,FALSE)</f>
        <v>#REF!</v>
      </c>
      <c r="N466" s="26" t="e">
        <f t="shared" si="206"/>
        <v>#REF!</v>
      </c>
      <c r="O466" s="27" t="e">
        <f>VLOOKUP(B466,Table5[],10,FALSE)</f>
        <v>#REF!</v>
      </c>
      <c r="P466" s="27" t="e">
        <f>IF(L466="",NA(),M466+Form!$B$9*O466/1.128)</f>
        <v>#REF!</v>
      </c>
      <c r="Q466" s="27" t="e">
        <f>IF(L466="",NA(),M466-Form!$B$9*O466/1.128)</f>
        <v>#REF!</v>
      </c>
      <c r="R466" s="27" t="e">
        <f t="shared" si="207"/>
        <v>#REF!</v>
      </c>
      <c r="S466" s="26" t="e">
        <f t="shared" si="208"/>
        <v>#REF!</v>
      </c>
      <c r="T466" s="26" t="e">
        <f t="shared" si="209"/>
        <v>#REF!</v>
      </c>
      <c r="U466" s="28" t="e">
        <f>IF(Form!#REF!="","",Form!#REF!)</f>
        <v>#REF!</v>
      </c>
      <c r="V466" s="27" t="e">
        <f>VLOOKUP(B466,Table5[],14,FALSE)</f>
        <v>#REF!</v>
      </c>
      <c r="W466" s="26" t="e">
        <f t="shared" si="210"/>
        <v>#REF!</v>
      </c>
      <c r="X466" s="27" t="e">
        <f>VLOOKUP(B466,Table5[],15,FALSE)</f>
        <v>#REF!</v>
      </c>
      <c r="Y466" s="27" t="e">
        <f>IF(U466="",NA(),V466+Form!$B$9*X466/1.128)</f>
        <v>#REF!</v>
      </c>
      <c r="Z466" s="27" t="e">
        <f>IF(U466="",NA(),V466-Form!$B$9*X466/1.128)</f>
        <v>#REF!</v>
      </c>
      <c r="AA466" s="27" t="e">
        <f t="shared" si="211"/>
        <v>#REF!</v>
      </c>
      <c r="AB466" s="26" t="e">
        <f t="shared" si="212"/>
        <v>#REF!</v>
      </c>
      <c r="AC466" s="26" t="e">
        <f t="shared" si="213"/>
        <v>#REF!</v>
      </c>
      <c r="AD466" s="28" t="e">
        <f>IF(Form!#REF!="","",Form!#REF!)</f>
        <v>#REF!</v>
      </c>
      <c r="AE466" s="27" t="e">
        <f>VLOOKUP(B466,Table5[],19,FALSE)</f>
        <v>#REF!</v>
      </c>
      <c r="AF466" s="26" t="e">
        <f t="shared" si="214"/>
        <v>#REF!</v>
      </c>
      <c r="AG466" s="27" t="e">
        <f>VLOOKUP(B466,Table5[],20,FALSE)</f>
        <v>#REF!</v>
      </c>
      <c r="AH466" s="27" t="e">
        <f>IF(AD466="",NA(),AE466+Form!$B$9*AG466/1.128)</f>
        <v>#REF!</v>
      </c>
      <c r="AI466" s="27" t="e">
        <f>IF(AD466="",NA(),AE466-Form!$B$9*AG466/1.128)</f>
        <v>#REF!</v>
      </c>
      <c r="AJ466" s="27" t="e">
        <f t="shared" si="215"/>
        <v>#REF!</v>
      </c>
      <c r="AK466" s="26" t="e">
        <f t="shared" si="216"/>
        <v>#REF!</v>
      </c>
      <c r="AL466" s="26" t="e">
        <f t="shared" si="217"/>
        <v>#REF!</v>
      </c>
      <c r="AM466" s="28" t="e">
        <f>IF(Form!#REF!="","",Form!#REF!)</f>
        <v>#REF!</v>
      </c>
      <c r="AN466" s="27" t="e">
        <f>VLOOKUP(B466,Table5[],24,FALSE)</f>
        <v>#REF!</v>
      </c>
      <c r="AO466" s="26" t="e">
        <f t="shared" si="218"/>
        <v>#REF!</v>
      </c>
      <c r="AP466" s="27" t="e">
        <f>VLOOKUP(B466,Table5[],25,FALSE)</f>
        <v>#REF!</v>
      </c>
      <c r="AQ466" s="27" t="e">
        <f>IF(AM466="",NA(),AN466+Form!$B$9*AP466/1.128)</f>
        <v>#REF!</v>
      </c>
      <c r="AR466" s="27" t="e">
        <f>IF(AM466="",NA(),AN466-Form!$B$9*AP466/1.128)</f>
        <v>#REF!</v>
      </c>
      <c r="AS466" s="27" t="e">
        <f t="shared" si="219"/>
        <v>#REF!</v>
      </c>
      <c r="AT466" s="26" t="e">
        <f t="shared" si="220"/>
        <v>#REF!</v>
      </c>
      <c r="AU466" s="27" t="e">
        <f>VLOOKUP(B466,Table5[],2,FALSE)</f>
        <v>#REF!</v>
      </c>
      <c r="AV466" s="27" t="e">
        <f>VLOOKUP(B466,Table5[],3,FALSE)</f>
        <v>#REF!</v>
      </c>
      <c r="AW466" s="29" t="e">
        <f>IF(Form!#REF!="","",Form!#REF!)</f>
        <v>#REF!</v>
      </c>
    </row>
    <row r="467" spans="1:49">
      <c r="A467" s="26" t="e">
        <f>IF(Form!#REF!="","",Form!#REF!)</f>
        <v>#REF!</v>
      </c>
      <c r="B467" s="26" t="e">
        <f>IF(Form!#REF!="","",Form!#REF!)</f>
        <v>#REF!</v>
      </c>
      <c r="C467" s="26" t="e">
        <f>IF(Form!#REF!="","",Form!#REF!)</f>
        <v>#REF!</v>
      </c>
      <c r="D467" s="27" t="e">
        <f>VLOOKUP(B467,Table5[],4,FALSE)</f>
        <v>#REF!</v>
      </c>
      <c r="E467" s="26" t="e">
        <f t="shared" si="202"/>
        <v>#REF!</v>
      </c>
      <c r="F467" s="27" t="e">
        <f>VLOOKUP(B467,Table5[],5,FALSE)</f>
        <v>#REF!</v>
      </c>
      <c r="G467" s="27" t="e">
        <f>IF(C467="",NA(),D467+Form!$B$9*F467/1.128)</f>
        <v>#REF!</v>
      </c>
      <c r="H467" s="27" t="e">
        <f>IF(C467="",NA(),D467-Form!$B$9*F467/1.128)</f>
        <v>#REF!</v>
      </c>
      <c r="I467" s="27" t="e">
        <f t="shared" si="203"/>
        <v>#REF!</v>
      </c>
      <c r="J467" s="26" t="e">
        <f t="shared" si="204"/>
        <v>#REF!</v>
      </c>
      <c r="K467" s="26" t="e">
        <f t="shared" si="205"/>
        <v>#REF!</v>
      </c>
      <c r="L467" s="28" t="e">
        <f>IF(Form!#REF!="","",Form!#REF!)</f>
        <v>#REF!</v>
      </c>
      <c r="M467" s="27" t="e">
        <f>VLOOKUP(B467,Table5[],9,FALSE)</f>
        <v>#REF!</v>
      </c>
      <c r="N467" s="26" t="e">
        <f t="shared" si="206"/>
        <v>#REF!</v>
      </c>
      <c r="O467" s="27" t="e">
        <f>VLOOKUP(B467,Table5[],10,FALSE)</f>
        <v>#REF!</v>
      </c>
      <c r="P467" s="27" t="e">
        <f>IF(L467="",NA(),M467+Form!$B$9*O467/1.128)</f>
        <v>#REF!</v>
      </c>
      <c r="Q467" s="27" t="e">
        <f>IF(L467="",NA(),M467-Form!$B$9*O467/1.128)</f>
        <v>#REF!</v>
      </c>
      <c r="R467" s="27" t="e">
        <f t="shared" si="207"/>
        <v>#REF!</v>
      </c>
      <c r="S467" s="26" t="e">
        <f t="shared" si="208"/>
        <v>#REF!</v>
      </c>
      <c r="T467" s="26" t="e">
        <f t="shared" si="209"/>
        <v>#REF!</v>
      </c>
      <c r="U467" s="28" t="e">
        <f>IF(Form!#REF!="","",Form!#REF!)</f>
        <v>#REF!</v>
      </c>
      <c r="V467" s="27" t="e">
        <f>VLOOKUP(B467,Table5[],14,FALSE)</f>
        <v>#REF!</v>
      </c>
      <c r="W467" s="26" t="e">
        <f t="shared" si="210"/>
        <v>#REF!</v>
      </c>
      <c r="X467" s="27" t="e">
        <f>VLOOKUP(B467,Table5[],15,FALSE)</f>
        <v>#REF!</v>
      </c>
      <c r="Y467" s="27" t="e">
        <f>IF(U467="",NA(),V467+Form!$B$9*X467/1.128)</f>
        <v>#REF!</v>
      </c>
      <c r="Z467" s="27" t="e">
        <f>IF(U467="",NA(),V467-Form!$B$9*X467/1.128)</f>
        <v>#REF!</v>
      </c>
      <c r="AA467" s="27" t="e">
        <f t="shared" si="211"/>
        <v>#REF!</v>
      </c>
      <c r="AB467" s="26" t="e">
        <f t="shared" si="212"/>
        <v>#REF!</v>
      </c>
      <c r="AC467" s="26" t="e">
        <f t="shared" si="213"/>
        <v>#REF!</v>
      </c>
      <c r="AD467" s="28" t="e">
        <f>IF(Form!#REF!="","",Form!#REF!)</f>
        <v>#REF!</v>
      </c>
      <c r="AE467" s="27" t="e">
        <f>VLOOKUP(B467,Table5[],19,FALSE)</f>
        <v>#REF!</v>
      </c>
      <c r="AF467" s="26" t="e">
        <f t="shared" si="214"/>
        <v>#REF!</v>
      </c>
      <c r="AG467" s="27" t="e">
        <f>VLOOKUP(B467,Table5[],20,FALSE)</f>
        <v>#REF!</v>
      </c>
      <c r="AH467" s="27" t="e">
        <f>IF(AD467="",NA(),AE467+Form!$B$9*AG467/1.128)</f>
        <v>#REF!</v>
      </c>
      <c r="AI467" s="27" t="e">
        <f>IF(AD467="",NA(),AE467-Form!$B$9*AG467/1.128)</f>
        <v>#REF!</v>
      </c>
      <c r="AJ467" s="27" t="e">
        <f t="shared" si="215"/>
        <v>#REF!</v>
      </c>
      <c r="AK467" s="26" t="e">
        <f t="shared" si="216"/>
        <v>#REF!</v>
      </c>
      <c r="AL467" s="26" t="e">
        <f t="shared" si="217"/>
        <v>#REF!</v>
      </c>
      <c r="AM467" s="28" t="e">
        <f>IF(Form!#REF!="","",Form!#REF!)</f>
        <v>#REF!</v>
      </c>
      <c r="AN467" s="27" t="e">
        <f>VLOOKUP(B467,Table5[],24,FALSE)</f>
        <v>#REF!</v>
      </c>
      <c r="AO467" s="26" t="e">
        <f t="shared" si="218"/>
        <v>#REF!</v>
      </c>
      <c r="AP467" s="27" t="e">
        <f>VLOOKUP(B467,Table5[],25,FALSE)</f>
        <v>#REF!</v>
      </c>
      <c r="AQ467" s="27" t="e">
        <f>IF(AM467="",NA(),AN467+Form!$B$9*AP467/1.128)</f>
        <v>#REF!</v>
      </c>
      <c r="AR467" s="27" t="e">
        <f>IF(AM467="",NA(),AN467-Form!$B$9*AP467/1.128)</f>
        <v>#REF!</v>
      </c>
      <c r="AS467" s="27" t="e">
        <f t="shared" si="219"/>
        <v>#REF!</v>
      </c>
      <c r="AT467" s="26" t="e">
        <f t="shared" si="220"/>
        <v>#REF!</v>
      </c>
      <c r="AU467" s="27" t="e">
        <f>VLOOKUP(B467,Table5[],2,FALSE)</f>
        <v>#REF!</v>
      </c>
      <c r="AV467" s="27" t="e">
        <f>VLOOKUP(B467,Table5[],3,FALSE)</f>
        <v>#REF!</v>
      </c>
      <c r="AW467" s="29" t="e">
        <f>IF(Form!#REF!="","",Form!#REF!)</f>
        <v>#REF!</v>
      </c>
    </row>
    <row r="468" spans="1:49">
      <c r="A468" s="26" t="e">
        <f>IF(Form!#REF!="","",Form!#REF!)</f>
        <v>#REF!</v>
      </c>
      <c r="B468" s="26" t="e">
        <f>IF(Form!#REF!="","",Form!#REF!)</f>
        <v>#REF!</v>
      </c>
      <c r="C468" s="26" t="e">
        <f>IF(Form!#REF!="","",Form!#REF!)</f>
        <v>#REF!</v>
      </c>
      <c r="D468" s="27" t="e">
        <f>VLOOKUP(B468,Table5[],4,FALSE)</f>
        <v>#REF!</v>
      </c>
      <c r="E468" s="26" t="e">
        <f t="shared" si="202"/>
        <v>#REF!</v>
      </c>
      <c r="F468" s="27" t="e">
        <f>VLOOKUP(B468,Table5[],5,FALSE)</f>
        <v>#REF!</v>
      </c>
      <c r="G468" s="27" t="e">
        <f>IF(C468="",NA(),D468+Form!$B$9*F468/1.128)</f>
        <v>#REF!</v>
      </c>
      <c r="H468" s="27" t="e">
        <f>IF(C468="",NA(),D468-Form!$B$9*F468/1.128)</f>
        <v>#REF!</v>
      </c>
      <c r="I468" s="27" t="e">
        <f t="shared" si="203"/>
        <v>#REF!</v>
      </c>
      <c r="J468" s="26" t="e">
        <f t="shared" si="204"/>
        <v>#REF!</v>
      </c>
      <c r="K468" s="26" t="e">
        <f t="shared" si="205"/>
        <v>#REF!</v>
      </c>
      <c r="L468" s="28" t="e">
        <f>IF(Form!#REF!="","",Form!#REF!)</f>
        <v>#REF!</v>
      </c>
      <c r="M468" s="27" t="e">
        <f>VLOOKUP(B468,Table5[],9,FALSE)</f>
        <v>#REF!</v>
      </c>
      <c r="N468" s="26" t="e">
        <f t="shared" si="206"/>
        <v>#REF!</v>
      </c>
      <c r="O468" s="27" t="e">
        <f>VLOOKUP(B468,Table5[],10,FALSE)</f>
        <v>#REF!</v>
      </c>
      <c r="P468" s="27" t="e">
        <f>IF(L468="",NA(),M468+Form!$B$9*O468/1.128)</f>
        <v>#REF!</v>
      </c>
      <c r="Q468" s="27" t="e">
        <f>IF(L468="",NA(),M468-Form!$B$9*O468/1.128)</f>
        <v>#REF!</v>
      </c>
      <c r="R468" s="27" t="e">
        <f t="shared" si="207"/>
        <v>#REF!</v>
      </c>
      <c r="S468" s="26" t="e">
        <f t="shared" si="208"/>
        <v>#REF!</v>
      </c>
      <c r="T468" s="26" t="e">
        <f t="shared" si="209"/>
        <v>#REF!</v>
      </c>
      <c r="U468" s="28" t="e">
        <f>IF(Form!#REF!="","",Form!#REF!)</f>
        <v>#REF!</v>
      </c>
      <c r="V468" s="27" t="e">
        <f>VLOOKUP(B468,Table5[],14,FALSE)</f>
        <v>#REF!</v>
      </c>
      <c r="W468" s="26" t="e">
        <f t="shared" si="210"/>
        <v>#REF!</v>
      </c>
      <c r="X468" s="27" t="e">
        <f>VLOOKUP(B468,Table5[],15,FALSE)</f>
        <v>#REF!</v>
      </c>
      <c r="Y468" s="27" t="e">
        <f>IF(U468="",NA(),V468+Form!$B$9*X468/1.128)</f>
        <v>#REF!</v>
      </c>
      <c r="Z468" s="27" t="e">
        <f>IF(U468="",NA(),V468-Form!$B$9*X468/1.128)</f>
        <v>#REF!</v>
      </c>
      <c r="AA468" s="27" t="e">
        <f t="shared" si="211"/>
        <v>#REF!</v>
      </c>
      <c r="AB468" s="26" t="e">
        <f t="shared" si="212"/>
        <v>#REF!</v>
      </c>
      <c r="AC468" s="26" t="e">
        <f t="shared" si="213"/>
        <v>#REF!</v>
      </c>
      <c r="AD468" s="28" t="e">
        <f>IF(Form!#REF!="","",Form!#REF!)</f>
        <v>#REF!</v>
      </c>
      <c r="AE468" s="27" t="e">
        <f>VLOOKUP(B468,Table5[],19,FALSE)</f>
        <v>#REF!</v>
      </c>
      <c r="AF468" s="26" t="e">
        <f t="shared" si="214"/>
        <v>#REF!</v>
      </c>
      <c r="AG468" s="27" t="e">
        <f>VLOOKUP(B468,Table5[],20,FALSE)</f>
        <v>#REF!</v>
      </c>
      <c r="AH468" s="27" t="e">
        <f>IF(AD468="",NA(),AE468+Form!$B$9*AG468/1.128)</f>
        <v>#REF!</v>
      </c>
      <c r="AI468" s="27" t="e">
        <f>IF(AD468="",NA(),AE468-Form!$B$9*AG468/1.128)</f>
        <v>#REF!</v>
      </c>
      <c r="AJ468" s="27" t="e">
        <f t="shared" si="215"/>
        <v>#REF!</v>
      </c>
      <c r="AK468" s="26" t="e">
        <f t="shared" si="216"/>
        <v>#REF!</v>
      </c>
      <c r="AL468" s="26" t="e">
        <f t="shared" si="217"/>
        <v>#REF!</v>
      </c>
      <c r="AM468" s="28" t="e">
        <f>IF(Form!#REF!="","",Form!#REF!)</f>
        <v>#REF!</v>
      </c>
      <c r="AN468" s="27" t="e">
        <f>VLOOKUP(B468,Table5[],24,FALSE)</f>
        <v>#REF!</v>
      </c>
      <c r="AO468" s="26" t="e">
        <f t="shared" si="218"/>
        <v>#REF!</v>
      </c>
      <c r="AP468" s="27" t="e">
        <f>VLOOKUP(B468,Table5[],25,FALSE)</f>
        <v>#REF!</v>
      </c>
      <c r="AQ468" s="27" t="e">
        <f>IF(AM468="",NA(),AN468+Form!$B$9*AP468/1.128)</f>
        <v>#REF!</v>
      </c>
      <c r="AR468" s="27" t="e">
        <f>IF(AM468="",NA(),AN468-Form!$B$9*AP468/1.128)</f>
        <v>#REF!</v>
      </c>
      <c r="AS468" s="27" t="e">
        <f t="shared" si="219"/>
        <v>#REF!</v>
      </c>
      <c r="AT468" s="26" t="e">
        <f t="shared" si="220"/>
        <v>#REF!</v>
      </c>
      <c r="AU468" s="27" t="e">
        <f>VLOOKUP(B468,Table5[],2,FALSE)</f>
        <v>#REF!</v>
      </c>
      <c r="AV468" s="27" t="e">
        <f>VLOOKUP(B468,Table5[],3,FALSE)</f>
        <v>#REF!</v>
      </c>
      <c r="AW468" s="29" t="e">
        <f>IF(Form!#REF!="","",Form!#REF!)</f>
        <v>#REF!</v>
      </c>
    </row>
    <row r="469" spans="1:49">
      <c r="A469" s="26" t="e">
        <f>IF(Form!#REF!="","",Form!#REF!)</f>
        <v>#REF!</v>
      </c>
      <c r="B469" s="26" t="e">
        <f>IF(Form!#REF!="","",Form!#REF!)</f>
        <v>#REF!</v>
      </c>
      <c r="C469" s="26" t="e">
        <f>IF(Form!#REF!="","",Form!#REF!)</f>
        <v>#REF!</v>
      </c>
      <c r="D469" s="27" t="e">
        <f>VLOOKUP(B469,Table5[],4,FALSE)</f>
        <v>#REF!</v>
      </c>
      <c r="E469" s="26" t="e">
        <f t="shared" si="202"/>
        <v>#REF!</v>
      </c>
      <c r="F469" s="27" t="e">
        <f>VLOOKUP(B469,Table5[],5,FALSE)</f>
        <v>#REF!</v>
      </c>
      <c r="G469" s="27" t="e">
        <f>IF(C469="",NA(),D469+Form!$B$9*F469/1.128)</f>
        <v>#REF!</v>
      </c>
      <c r="H469" s="27" t="e">
        <f>IF(C469="",NA(),D469-Form!$B$9*F469/1.128)</f>
        <v>#REF!</v>
      </c>
      <c r="I469" s="27" t="e">
        <f t="shared" si="203"/>
        <v>#REF!</v>
      </c>
      <c r="J469" s="26" t="e">
        <f t="shared" si="204"/>
        <v>#REF!</v>
      </c>
      <c r="K469" s="26" t="e">
        <f t="shared" si="205"/>
        <v>#REF!</v>
      </c>
      <c r="L469" s="28" t="e">
        <f>IF(Form!#REF!="","",Form!#REF!)</f>
        <v>#REF!</v>
      </c>
      <c r="M469" s="27" t="e">
        <f>VLOOKUP(B469,Table5[],9,FALSE)</f>
        <v>#REF!</v>
      </c>
      <c r="N469" s="26" t="e">
        <f t="shared" si="206"/>
        <v>#REF!</v>
      </c>
      <c r="O469" s="27" t="e">
        <f>VLOOKUP(B469,Table5[],10,FALSE)</f>
        <v>#REF!</v>
      </c>
      <c r="P469" s="27" t="e">
        <f>IF(L469="",NA(),M469+Form!$B$9*O469/1.128)</f>
        <v>#REF!</v>
      </c>
      <c r="Q469" s="27" t="e">
        <f>IF(L469="",NA(),M469-Form!$B$9*O469/1.128)</f>
        <v>#REF!</v>
      </c>
      <c r="R469" s="27" t="e">
        <f t="shared" si="207"/>
        <v>#REF!</v>
      </c>
      <c r="S469" s="26" t="e">
        <f t="shared" si="208"/>
        <v>#REF!</v>
      </c>
      <c r="T469" s="26" t="e">
        <f t="shared" si="209"/>
        <v>#REF!</v>
      </c>
      <c r="U469" s="28" t="e">
        <f>IF(Form!#REF!="","",Form!#REF!)</f>
        <v>#REF!</v>
      </c>
      <c r="V469" s="27" t="e">
        <f>VLOOKUP(B469,Table5[],14,FALSE)</f>
        <v>#REF!</v>
      </c>
      <c r="W469" s="26" t="e">
        <f t="shared" si="210"/>
        <v>#REF!</v>
      </c>
      <c r="X469" s="27" t="e">
        <f>VLOOKUP(B469,Table5[],15,FALSE)</f>
        <v>#REF!</v>
      </c>
      <c r="Y469" s="27" t="e">
        <f>IF(U469="",NA(),V469+Form!$B$9*X469/1.128)</f>
        <v>#REF!</v>
      </c>
      <c r="Z469" s="27" t="e">
        <f>IF(U469="",NA(),V469-Form!$B$9*X469/1.128)</f>
        <v>#REF!</v>
      </c>
      <c r="AA469" s="27" t="e">
        <f t="shared" si="211"/>
        <v>#REF!</v>
      </c>
      <c r="AB469" s="26" t="e">
        <f t="shared" si="212"/>
        <v>#REF!</v>
      </c>
      <c r="AC469" s="26" t="e">
        <f t="shared" si="213"/>
        <v>#REF!</v>
      </c>
      <c r="AD469" s="28" t="e">
        <f>IF(Form!#REF!="","",Form!#REF!)</f>
        <v>#REF!</v>
      </c>
      <c r="AE469" s="27" t="e">
        <f>VLOOKUP(B469,Table5[],19,FALSE)</f>
        <v>#REF!</v>
      </c>
      <c r="AF469" s="26" t="e">
        <f t="shared" si="214"/>
        <v>#REF!</v>
      </c>
      <c r="AG469" s="27" t="e">
        <f>VLOOKUP(B469,Table5[],20,FALSE)</f>
        <v>#REF!</v>
      </c>
      <c r="AH469" s="27" t="e">
        <f>IF(AD469="",NA(),AE469+Form!$B$9*AG469/1.128)</f>
        <v>#REF!</v>
      </c>
      <c r="AI469" s="27" t="e">
        <f>IF(AD469="",NA(),AE469-Form!$B$9*AG469/1.128)</f>
        <v>#REF!</v>
      </c>
      <c r="AJ469" s="27" t="e">
        <f t="shared" si="215"/>
        <v>#REF!</v>
      </c>
      <c r="AK469" s="26" t="e">
        <f t="shared" si="216"/>
        <v>#REF!</v>
      </c>
      <c r="AL469" s="26" t="e">
        <f t="shared" si="217"/>
        <v>#REF!</v>
      </c>
      <c r="AM469" s="28" t="e">
        <f>IF(Form!#REF!="","",Form!#REF!)</f>
        <v>#REF!</v>
      </c>
      <c r="AN469" s="27" t="e">
        <f>VLOOKUP(B469,Table5[],24,FALSE)</f>
        <v>#REF!</v>
      </c>
      <c r="AO469" s="26" t="e">
        <f t="shared" si="218"/>
        <v>#REF!</v>
      </c>
      <c r="AP469" s="27" t="e">
        <f>VLOOKUP(B469,Table5[],25,FALSE)</f>
        <v>#REF!</v>
      </c>
      <c r="AQ469" s="27" t="e">
        <f>IF(AM469="",NA(),AN469+Form!$B$9*AP469/1.128)</f>
        <v>#REF!</v>
      </c>
      <c r="AR469" s="27" t="e">
        <f>IF(AM469="",NA(),AN469-Form!$B$9*AP469/1.128)</f>
        <v>#REF!</v>
      </c>
      <c r="AS469" s="27" t="e">
        <f t="shared" si="219"/>
        <v>#REF!</v>
      </c>
      <c r="AT469" s="26" t="e">
        <f t="shared" si="220"/>
        <v>#REF!</v>
      </c>
      <c r="AU469" s="27" t="e">
        <f>VLOOKUP(B469,Table5[],2,FALSE)</f>
        <v>#REF!</v>
      </c>
      <c r="AV469" s="27" t="e">
        <f>VLOOKUP(B469,Table5[],3,FALSE)</f>
        <v>#REF!</v>
      </c>
      <c r="AW469" s="29" t="e">
        <f>IF(Form!#REF!="","",Form!#REF!)</f>
        <v>#REF!</v>
      </c>
    </row>
    <row r="470" spans="1:49">
      <c r="A470" s="26" t="e">
        <f>IF(Form!#REF!="","",Form!#REF!)</f>
        <v>#REF!</v>
      </c>
      <c r="B470" s="26" t="e">
        <f>IF(Form!#REF!="","",Form!#REF!)</f>
        <v>#REF!</v>
      </c>
      <c r="C470" s="26" t="e">
        <f>IF(Form!#REF!="","",Form!#REF!)</f>
        <v>#REF!</v>
      </c>
      <c r="D470" s="27" t="e">
        <f>VLOOKUP(B470,Table5[],4,FALSE)</f>
        <v>#REF!</v>
      </c>
      <c r="E470" s="26" t="e">
        <f t="shared" si="202"/>
        <v>#REF!</v>
      </c>
      <c r="F470" s="27" t="e">
        <f>VLOOKUP(B470,Table5[],5,FALSE)</f>
        <v>#REF!</v>
      </c>
      <c r="G470" s="27" t="e">
        <f>IF(C470="",NA(),D470+Form!$B$9*F470/1.128)</f>
        <v>#REF!</v>
      </c>
      <c r="H470" s="27" t="e">
        <f>IF(C470="",NA(),D470-Form!$B$9*F470/1.128)</f>
        <v>#REF!</v>
      </c>
      <c r="I470" s="27" t="e">
        <f t="shared" si="203"/>
        <v>#REF!</v>
      </c>
      <c r="J470" s="26" t="e">
        <f t="shared" si="204"/>
        <v>#REF!</v>
      </c>
      <c r="K470" s="26" t="e">
        <f t="shared" si="205"/>
        <v>#REF!</v>
      </c>
      <c r="L470" s="28" t="e">
        <f>IF(Form!#REF!="","",Form!#REF!)</f>
        <v>#REF!</v>
      </c>
      <c r="M470" s="27" t="e">
        <f>VLOOKUP(B470,Table5[],9,FALSE)</f>
        <v>#REF!</v>
      </c>
      <c r="N470" s="26" t="e">
        <f t="shared" si="206"/>
        <v>#REF!</v>
      </c>
      <c r="O470" s="27" t="e">
        <f>VLOOKUP(B470,Table5[],10,FALSE)</f>
        <v>#REF!</v>
      </c>
      <c r="P470" s="27" t="e">
        <f>IF(L470="",NA(),M470+Form!$B$9*O470/1.128)</f>
        <v>#REF!</v>
      </c>
      <c r="Q470" s="27" t="e">
        <f>IF(L470="",NA(),M470-Form!$B$9*O470/1.128)</f>
        <v>#REF!</v>
      </c>
      <c r="R470" s="27" t="e">
        <f t="shared" si="207"/>
        <v>#REF!</v>
      </c>
      <c r="S470" s="26" t="e">
        <f t="shared" si="208"/>
        <v>#REF!</v>
      </c>
      <c r="T470" s="26" t="e">
        <f t="shared" si="209"/>
        <v>#REF!</v>
      </c>
      <c r="U470" s="28" t="e">
        <f>IF(Form!#REF!="","",Form!#REF!)</f>
        <v>#REF!</v>
      </c>
      <c r="V470" s="27" t="e">
        <f>VLOOKUP(B470,Table5[],14,FALSE)</f>
        <v>#REF!</v>
      </c>
      <c r="W470" s="26" t="e">
        <f t="shared" si="210"/>
        <v>#REF!</v>
      </c>
      <c r="X470" s="27" t="e">
        <f>VLOOKUP(B470,Table5[],15,FALSE)</f>
        <v>#REF!</v>
      </c>
      <c r="Y470" s="27" t="e">
        <f>IF(U470="",NA(),V470+Form!$B$9*X470/1.128)</f>
        <v>#REF!</v>
      </c>
      <c r="Z470" s="27" t="e">
        <f>IF(U470="",NA(),V470-Form!$B$9*X470/1.128)</f>
        <v>#REF!</v>
      </c>
      <c r="AA470" s="27" t="e">
        <f t="shared" si="211"/>
        <v>#REF!</v>
      </c>
      <c r="AB470" s="26" t="e">
        <f t="shared" si="212"/>
        <v>#REF!</v>
      </c>
      <c r="AC470" s="26" t="e">
        <f t="shared" si="213"/>
        <v>#REF!</v>
      </c>
      <c r="AD470" s="28" t="e">
        <f>IF(Form!#REF!="","",Form!#REF!)</f>
        <v>#REF!</v>
      </c>
      <c r="AE470" s="27" t="e">
        <f>VLOOKUP(B470,Table5[],19,FALSE)</f>
        <v>#REF!</v>
      </c>
      <c r="AF470" s="26" t="e">
        <f t="shared" si="214"/>
        <v>#REF!</v>
      </c>
      <c r="AG470" s="27" t="e">
        <f>VLOOKUP(B470,Table5[],20,FALSE)</f>
        <v>#REF!</v>
      </c>
      <c r="AH470" s="27" t="e">
        <f>IF(AD470="",NA(),AE470+Form!$B$9*AG470/1.128)</f>
        <v>#REF!</v>
      </c>
      <c r="AI470" s="27" t="e">
        <f>IF(AD470="",NA(),AE470-Form!$B$9*AG470/1.128)</f>
        <v>#REF!</v>
      </c>
      <c r="AJ470" s="27" t="e">
        <f t="shared" si="215"/>
        <v>#REF!</v>
      </c>
      <c r="AK470" s="26" t="e">
        <f t="shared" si="216"/>
        <v>#REF!</v>
      </c>
      <c r="AL470" s="26" t="e">
        <f t="shared" si="217"/>
        <v>#REF!</v>
      </c>
      <c r="AM470" s="28" t="e">
        <f>IF(Form!#REF!="","",Form!#REF!)</f>
        <v>#REF!</v>
      </c>
      <c r="AN470" s="27" t="e">
        <f>VLOOKUP(B470,Table5[],24,FALSE)</f>
        <v>#REF!</v>
      </c>
      <c r="AO470" s="26" t="e">
        <f t="shared" si="218"/>
        <v>#REF!</v>
      </c>
      <c r="AP470" s="27" t="e">
        <f>VLOOKUP(B470,Table5[],25,FALSE)</f>
        <v>#REF!</v>
      </c>
      <c r="AQ470" s="27" t="e">
        <f>IF(AM470="",NA(),AN470+Form!$B$9*AP470/1.128)</f>
        <v>#REF!</v>
      </c>
      <c r="AR470" s="27" t="e">
        <f>IF(AM470="",NA(),AN470-Form!$B$9*AP470/1.128)</f>
        <v>#REF!</v>
      </c>
      <c r="AS470" s="27" t="e">
        <f t="shared" si="219"/>
        <v>#REF!</v>
      </c>
      <c r="AT470" s="26" t="e">
        <f t="shared" si="220"/>
        <v>#REF!</v>
      </c>
      <c r="AU470" s="27" t="e">
        <f>VLOOKUP(B470,Table5[],2,FALSE)</f>
        <v>#REF!</v>
      </c>
      <c r="AV470" s="27" t="e">
        <f>VLOOKUP(B470,Table5[],3,FALSE)</f>
        <v>#REF!</v>
      </c>
      <c r="AW470" s="29" t="e">
        <f>IF(Form!#REF!="","",Form!#REF!)</f>
        <v>#REF!</v>
      </c>
    </row>
    <row r="471" spans="1:49">
      <c r="A471" s="26" t="e">
        <f>IF(Form!#REF!="","",Form!#REF!)</f>
        <v>#REF!</v>
      </c>
      <c r="B471" s="26" t="e">
        <f>IF(Form!#REF!="","",Form!#REF!)</f>
        <v>#REF!</v>
      </c>
      <c r="C471" s="26" t="e">
        <f>IF(Form!#REF!="","",Form!#REF!)</f>
        <v>#REF!</v>
      </c>
      <c r="D471" s="27" t="e">
        <f>VLOOKUP(B471,Table5[],4,FALSE)</f>
        <v>#REF!</v>
      </c>
      <c r="E471" s="26" t="e">
        <f t="shared" si="202"/>
        <v>#REF!</v>
      </c>
      <c r="F471" s="27" t="e">
        <f>VLOOKUP(B471,Table5[],5,FALSE)</f>
        <v>#REF!</v>
      </c>
      <c r="G471" s="27" t="e">
        <f>IF(C471="",NA(),D471+Form!$B$9*F471/1.128)</f>
        <v>#REF!</v>
      </c>
      <c r="H471" s="27" t="e">
        <f>IF(C471="",NA(),D471-Form!$B$9*F471/1.128)</f>
        <v>#REF!</v>
      </c>
      <c r="I471" s="27" t="e">
        <f t="shared" si="203"/>
        <v>#REF!</v>
      </c>
      <c r="J471" s="26" t="e">
        <f t="shared" si="204"/>
        <v>#REF!</v>
      </c>
      <c r="K471" s="26" t="e">
        <f t="shared" si="205"/>
        <v>#REF!</v>
      </c>
      <c r="L471" s="28" t="e">
        <f>IF(Form!#REF!="","",Form!#REF!)</f>
        <v>#REF!</v>
      </c>
      <c r="M471" s="27" t="e">
        <f>VLOOKUP(B471,Table5[],9,FALSE)</f>
        <v>#REF!</v>
      </c>
      <c r="N471" s="26" t="e">
        <f t="shared" si="206"/>
        <v>#REF!</v>
      </c>
      <c r="O471" s="27" t="e">
        <f>VLOOKUP(B471,Table5[],10,FALSE)</f>
        <v>#REF!</v>
      </c>
      <c r="P471" s="27" t="e">
        <f>IF(L471="",NA(),M471+Form!$B$9*O471/1.128)</f>
        <v>#REF!</v>
      </c>
      <c r="Q471" s="27" t="e">
        <f>IF(L471="",NA(),M471-Form!$B$9*O471/1.128)</f>
        <v>#REF!</v>
      </c>
      <c r="R471" s="27" t="e">
        <f t="shared" si="207"/>
        <v>#REF!</v>
      </c>
      <c r="S471" s="26" t="e">
        <f t="shared" si="208"/>
        <v>#REF!</v>
      </c>
      <c r="T471" s="26" t="e">
        <f t="shared" si="209"/>
        <v>#REF!</v>
      </c>
      <c r="U471" s="28" t="e">
        <f>IF(Form!#REF!="","",Form!#REF!)</f>
        <v>#REF!</v>
      </c>
      <c r="V471" s="27" t="e">
        <f>VLOOKUP(B471,Table5[],14,FALSE)</f>
        <v>#REF!</v>
      </c>
      <c r="W471" s="26" t="e">
        <f t="shared" si="210"/>
        <v>#REF!</v>
      </c>
      <c r="X471" s="27" t="e">
        <f>VLOOKUP(B471,Table5[],15,FALSE)</f>
        <v>#REF!</v>
      </c>
      <c r="Y471" s="27" t="e">
        <f>IF(U471="",NA(),V471+Form!$B$9*X471/1.128)</f>
        <v>#REF!</v>
      </c>
      <c r="Z471" s="27" t="e">
        <f>IF(U471="",NA(),V471-Form!$B$9*X471/1.128)</f>
        <v>#REF!</v>
      </c>
      <c r="AA471" s="27" t="e">
        <f t="shared" si="211"/>
        <v>#REF!</v>
      </c>
      <c r="AB471" s="26" t="e">
        <f t="shared" si="212"/>
        <v>#REF!</v>
      </c>
      <c r="AC471" s="26" t="e">
        <f t="shared" si="213"/>
        <v>#REF!</v>
      </c>
      <c r="AD471" s="28" t="e">
        <f>IF(Form!#REF!="","",Form!#REF!)</f>
        <v>#REF!</v>
      </c>
      <c r="AE471" s="27" t="e">
        <f>VLOOKUP(B471,Table5[],19,FALSE)</f>
        <v>#REF!</v>
      </c>
      <c r="AF471" s="26" t="e">
        <f t="shared" si="214"/>
        <v>#REF!</v>
      </c>
      <c r="AG471" s="27" t="e">
        <f>VLOOKUP(B471,Table5[],20,FALSE)</f>
        <v>#REF!</v>
      </c>
      <c r="AH471" s="27" t="e">
        <f>IF(AD471="",NA(),AE471+Form!$B$9*AG471/1.128)</f>
        <v>#REF!</v>
      </c>
      <c r="AI471" s="27" t="e">
        <f>IF(AD471="",NA(),AE471-Form!$B$9*AG471/1.128)</f>
        <v>#REF!</v>
      </c>
      <c r="AJ471" s="27" t="e">
        <f t="shared" si="215"/>
        <v>#REF!</v>
      </c>
      <c r="AK471" s="26" t="e">
        <f t="shared" si="216"/>
        <v>#REF!</v>
      </c>
      <c r="AL471" s="26" t="e">
        <f t="shared" si="217"/>
        <v>#REF!</v>
      </c>
      <c r="AM471" s="28" t="e">
        <f>IF(Form!#REF!="","",Form!#REF!)</f>
        <v>#REF!</v>
      </c>
      <c r="AN471" s="27" t="e">
        <f>VLOOKUP(B471,Table5[],24,FALSE)</f>
        <v>#REF!</v>
      </c>
      <c r="AO471" s="26" t="e">
        <f t="shared" si="218"/>
        <v>#REF!</v>
      </c>
      <c r="AP471" s="27" t="e">
        <f>VLOOKUP(B471,Table5[],25,FALSE)</f>
        <v>#REF!</v>
      </c>
      <c r="AQ471" s="27" t="e">
        <f>IF(AM471="",NA(),AN471+Form!$B$9*AP471/1.128)</f>
        <v>#REF!</v>
      </c>
      <c r="AR471" s="27" t="e">
        <f>IF(AM471="",NA(),AN471-Form!$B$9*AP471/1.128)</f>
        <v>#REF!</v>
      </c>
      <c r="AS471" s="27" t="e">
        <f t="shared" si="219"/>
        <v>#REF!</v>
      </c>
      <c r="AT471" s="26" t="e">
        <f t="shared" si="220"/>
        <v>#REF!</v>
      </c>
      <c r="AU471" s="27" t="e">
        <f>VLOOKUP(B471,Table5[],2,FALSE)</f>
        <v>#REF!</v>
      </c>
      <c r="AV471" s="27" t="e">
        <f>VLOOKUP(B471,Table5[],3,FALSE)</f>
        <v>#REF!</v>
      </c>
      <c r="AW471" s="29" t="e">
        <f>IF(Form!#REF!="","",Form!#REF!)</f>
        <v>#REF!</v>
      </c>
    </row>
    <row r="472" spans="1:49">
      <c r="A472" s="26" t="e">
        <f>IF(Form!#REF!="","",Form!#REF!)</f>
        <v>#REF!</v>
      </c>
      <c r="B472" s="26" t="e">
        <f>IF(Form!#REF!="","",Form!#REF!)</f>
        <v>#REF!</v>
      </c>
      <c r="C472" s="26" t="e">
        <f>IF(Form!#REF!="","",Form!#REF!)</f>
        <v>#REF!</v>
      </c>
      <c r="D472" s="27" t="e">
        <f>VLOOKUP(B472,Table5[],4,FALSE)</f>
        <v>#REF!</v>
      </c>
      <c r="E472" s="26" t="e">
        <f t="shared" si="202"/>
        <v>#REF!</v>
      </c>
      <c r="F472" s="27" t="e">
        <f>VLOOKUP(B472,Table5[],5,FALSE)</f>
        <v>#REF!</v>
      </c>
      <c r="G472" s="27" t="e">
        <f>IF(C472="",NA(),D472+Form!$B$9*F472/1.128)</f>
        <v>#REF!</v>
      </c>
      <c r="H472" s="27" t="e">
        <f>IF(C472="",NA(),D472-Form!$B$9*F472/1.128)</f>
        <v>#REF!</v>
      </c>
      <c r="I472" s="27" t="e">
        <f t="shared" si="203"/>
        <v>#REF!</v>
      </c>
      <c r="J472" s="26" t="e">
        <f t="shared" si="204"/>
        <v>#REF!</v>
      </c>
      <c r="K472" s="26" t="e">
        <f t="shared" si="205"/>
        <v>#REF!</v>
      </c>
      <c r="L472" s="28" t="e">
        <f>IF(Form!#REF!="","",Form!#REF!)</f>
        <v>#REF!</v>
      </c>
      <c r="M472" s="27" t="e">
        <f>VLOOKUP(B472,Table5[],9,FALSE)</f>
        <v>#REF!</v>
      </c>
      <c r="N472" s="26" t="e">
        <f t="shared" si="206"/>
        <v>#REF!</v>
      </c>
      <c r="O472" s="27" t="e">
        <f>VLOOKUP(B472,Table5[],10,FALSE)</f>
        <v>#REF!</v>
      </c>
      <c r="P472" s="27" t="e">
        <f>IF(L472="",NA(),M472+Form!$B$9*O472/1.128)</f>
        <v>#REF!</v>
      </c>
      <c r="Q472" s="27" t="e">
        <f>IF(L472="",NA(),M472-Form!$B$9*O472/1.128)</f>
        <v>#REF!</v>
      </c>
      <c r="R472" s="27" t="e">
        <f t="shared" si="207"/>
        <v>#REF!</v>
      </c>
      <c r="S472" s="26" t="e">
        <f t="shared" si="208"/>
        <v>#REF!</v>
      </c>
      <c r="T472" s="26" t="e">
        <f t="shared" si="209"/>
        <v>#REF!</v>
      </c>
      <c r="U472" s="28" t="e">
        <f>IF(Form!#REF!="","",Form!#REF!)</f>
        <v>#REF!</v>
      </c>
      <c r="V472" s="27" t="e">
        <f>VLOOKUP(B472,Table5[],14,FALSE)</f>
        <v>#REF!</v>
      </c>
      <c r="W472" s="26" t="e">
        <f t="shared" si="210"/>
        <v>#REF!</v>
      </c>
      <c r="X472" s="27" t="e">
        <f>VLOOKUP(B472,Table5[],15,FALSE)</f>
        <v>#REF!</v>
      </c>
      <c r="Y472" s="27" t="e">
        <f>IF(U472="",NA(),V472+Form!$B$9*X472/1.128)</f>
        <v>#REF!</v>
      </c>
      <c r="Z472" s="27" t="e">
        <f>IF(U472="",NA(),V472-Form!$B$9*X472/1.128)</f>
        <v>#REF!</v>
      </c>
      <c r="AA472" s="27" t="e">
        <f t="shared" si="211"/>
        <v>#REF!</v>
      </c>
      <c r="AB472" s="26" t="e">
        <f t="shared" si="212"/>
        <v>#REF!</v>
      </c>
      <c r="AC472" s="26" t="e">
        <f t="shared" si="213"/>
        <v>#REF!</v>
      </c>
      <c r="AD472" s="28" t="e">
        <f>IF(Form!#REF!="","",Form!#REF!)</f>
        <v>#REF!</v>
      </c>
      <c r="AE472" s="27" t="e">
        <f>VLOOKUP(B472,Table5[],19,FALSE)</f>
        <v>#REF!</v>
      </c>
      <c r="AF472" s="26" t="e">
        <f t="shared" si="214"/>
        <v>#REF!</v>
      </c>
      <c r="AG472" s="27" t="e">
        <f>VLOOKUP(B472,Table5[],20,FALSE)</f>
        <v>#REF!</v>
      </c>
      <c r="AH472" s="27" t="e">
        <f>IF(AD472="",NA(),AE472+Form!$B$9*AG472/1.128)</f>
        <v>#REF!</v>
      </c>
      <c r="AI472" s="27" t="e">
        <f>IF(AD472="",NA(),AE472-Form!$B$9*AG472/1.128)</f>
        <v>#REF!</v>
      </c>
      <c r="AJ472" s="27" t="e">
        <f t="shared" si="215"/>
        <v>#REF!</v>
      </c>
      <c r="AK472" s="26" t="e">
        <f t="shared" si="216"/>
        <v>#REF!</v>
      </c>
      <c r="AL472" s="26" t="e">
        <f t="shared" si="217"/>
        <v>#REF!</v>
      </c>
      <c r="AM472" s="28" t="e">
        <f>IF(Form!#REF!="","",Form!#REF!)</f>
        <v>#REF!</v>
      </c>
      <c r="AN472" s="27" t="e">
        <f>VLOOKUP(B472,Table5[],24,FALSE)</f>
        <v>#REF!</v>
      </c>
      <c r="AO472" s="26" t="e">
        <f t="shared" si="218"/>
        <v>#REF!</v>
      </c>
      <c r="AP472" s="27" t="e">
        <f>VLOOKUP(B472,Table5[],25,FALSE)</f>
        <v>#REF!</v>
      </c>
      <c r="AQ472" s="27" t="e">
        <f>IF(AM472="",NA(),AN472+Form!$B$9*AP472/1.128)</f>
        <v>#REF!</v>
      </c>
      <c r="AR472" s="27" t="e">
        <f>IF(AM472="",NA(),AN472-Form!$B$9*AP472/1.128)</f>
        <v>#REF!</v>
      </c>
      <c r="AS472" s="27" t="e">
        <f t="shared" si="219"/>
        <v>#REF!</v>
      </c>
      <c r="AT472" s="26" t="e">
        <f t="shared" si="220"/>
        <v>#REF!</v>
      </c>
      <c r="AU472" s="27" t="e">
        <f>VLOOKUP(B472,Table5[],2,FALSE)</f>
        <v>#REF!</v>
      </c>
      <c r="AV472" s="27" t="e">
        <f>VLOOKUP(B472,Table5[],3,FALSE)</f>
        <v>#REF!</v>
      </c>
      <c r="AW472" s="29" t="e">
        <f>IF(Form!#REF!="","",Form!#REF!)</f>
        <v>#REF!</v>
      </c>
    </row>
    <row r="473" spans="1:49">
      <c r="A473" s="26" t="e">
        <f>IF(Form!#REF!="","",Form!#REF!)</f>
        <v>#REF!</v>
      </c>
      <c r="B473" s="26" t="e">
        <f>IF(Form!#REF!="","",Form!#REF!)</f>
        <v>#REF!</v>
      </c>
      <c r="C473" s="26" t="e">
        <f>IF(Form!#REF!="","",Form!#REF!)</f>
        <v>#REF!</v>
      </c>
      <c r="D473" s="27" t="e">
        <f>VLOOKUP(B473,Table5[],4,FALSE)</f>
        <v>#REF!</v>
      </c>
      <c r="E473" s="26" t="e">
        <f t="shared" si="202"/>
        <v>#REF!</v>
      </c>
      <c r="F473" s="27" t="e">
        <f>VLOOKUP(B473,Table5[],5,FALSE)</f>
        <v>#REF!</v>
      </c>
      <c r="G473" s="27" t="e">
        <f>IF(C473="",NA(),D473+Form!$B$9*F473/1.128)</f>
        <v>#REF!</v>
      </c>
      <c r="H473" s="27" t="e">
        <f>IF(C473="",NA(),D473-Form!$B$9*F473/1.128)</f>
        <v>#REF!</v>
      </c>
      <c r="I473" s="27" t="e">
        <f t="shared" si="203"/>
        <v>#REF!</v>
      </c>
      <c r="J473" s="26" t="e">
        <f t="shared" si="204"/>
        <v>#REF!</v>
      </c>
      <c r="K473" s="26" t="e">
        <f t="shared" si="205"/>
        <v>#REF!</v>
      </c>
      <c r="L473" s="28" t="e">
        <f>IF(Form!#REF!="","",Form!#REF!)</f>
        <v>#REF!</v>
      </c>
      <c r="M473" s="27" t="e">
        <f>VLOOKUP(B473,Table5[],9,FALSE)</f>
        <v>#REF!</v>
      </c>
      <c r="N473" s="26" t="e">
        <f t="shared" si="206"/>
        <v>#REF!</v>
      </c>
      <c r="O473" s="27" t="e">
        <f>VLOOKUP(B473,Table5[],10,FALSE)</f>
        <v>#REF!</v>
      </c>
      <c r="P473" s="27" t="e">
        <f>IF(L473="",NA(),M473+Form!$B$9*O473/1.128)</f>
        <v>#REF!</v>
      </c>
      <c r="Q473" s="27" t="e">
        <f>IF(L473="",NA(),M473-Form!$B$9*O473/1.128)</f>
        <v>#REF!</v>
      </c>
      <c r="R473" s="27" t="e">
        <f t="shared" si="207"/>
        <v>#REF!</v>
      </c>
      <c r="S473" s="26" t="e">
        <f t="shared" si="208"/>
        <v>#REF!</v>
      </c>
      <c r="T473" s="26" t="e">
        <f t="shared" si="209"/>
        <v>#REF!</v>
      </c>
      <c r="U473" s="28" t="e">
        <f>IF(Form!#REF!="","",Form!#REF!)</f>
        <v>#REF!</v>
      </c>
      <c r="V473" s="27" t="e">
        <f>VLOOKUP(B473,Table5[],14,FALSE)</f>
        <v>#REF!</v>
      </c>
      <c r="W473" s="26" t="e">
        <f t="shared" si="210"/>
        <v>#REF!</v>
      </c>
      <c r="X473" s="27" t="e">
        <f>VLOOKUP(B473,Table5[],15,FALSE)</f>
        <v>#REF!</v>
      </c>
      <c r="Y473" s="27" t="e">
        <f>IF(U473="",NA(),V473+Form!$B$9*X473/1.128)</f>
        <v>#REF!</v>
      </c>
      <c r="Z473" s="27" t="e">
        <f>IF(U473="",NA(),V473-Form!$B$9*X473/1.128)</f>
        <v>#REF!</v>
      </c>
      <c r="AA473" s="27" t="e">
        <f t="shared" si="211"/>
        <v>#REF!</v>
      </c>
      <c r="AB473" s="26" t="e">
        <f t="shared" si="212"/>
        <v>#REF!</v>
      </c>
      <c r="AC473" s="26" t="e">
        <f t="shared" si="213"/>
        <v>#REF!</v>
      </c>
      <c r="AD473" s="28" t="e">
        <f>IF(Form!#REF!="","",Form!#REF!)</f>
        <v>#REF!</v>
      </c>
      <c r="AE473" s="27" t="e">
        <f>VLOOKUP(B473,Table5[],19,FALSE)</f>
        <v>#REF!</v>
      </c>
      <c r="AF473" s="26" t="e">
        <f t="shared" si="214"/>
        <v>#REF!</v>
      </c>
      <c r="AG473" s="27" t="e">
        <f>VLOOKUP(B473,Table5[],20,FALSE)</f>
        <v>#REF!</v>
      </c>
      <c r="AH473" s="27" t="e">
        <f>IF(AD473="",NA(),AE473+Form!$B$9*AG473/1.128)</f>
        <v>#REF!</v>
      </c>
      <c r="AI473" s="27" t="e">
        <f>IF(AD473="",NA(),AE473-Form!$B$9*AG473/1.128)</f>
        <v>#REF!</v>
      </c>
      <c r="AJ473" s="27" t="e">
        <f t="shared" si="215"/>
        <v>#REF!</v>
      </c>
      <c r="AK473" s="26" t="e">
        <f t="shared" si="216"/>
        <v>#REF!</v>
      </c>
      <c r="AL473" s="26" t="e">
        <f t="shared" si="217"/>
        <v>#REF!</v>
      </c>
      <c r="AM473" s="28" t="e">
        <f>IF(Form!#REF!="","",Form!#REF!)</f>
        <v>#REF!</v>
      </c>
      <c r="AN473" s="27" t="e">
        <f>VLOOKUP(B473,Table5[],24,FALSE)</f>
        <v>#REF!</v>
      </c>
      <c r="AO473" s="26" t="e">
        <f t="shared" si="218"/>
        <v>#REF!</v>
      </c>
      <c r="AP473" s="27" t="e">
        <f>VLOOKUP(B473,Table5[],25,FALSE)</f>
        <v>#REF!</v>
      </c>
      <c r="AQ473" s="27" t="e">
        <f>IF(AM473="",NA(),AN473+Form!$B$9*AP473/1.128)</f>
        <v>#REF!</v>
      </c>
      <c r="AR473" s="27" t="e">
        <f>IF(AM473="",NA(),AN473-Form!$B$9*AP473/1.128)</f>
        <v>#REF!</v>
      </c>
      <c r="AS473" s="27" t="e">
        <f t="shared" si="219"/>
        <v>#REF!</v>
      </c>
      <c r="AT473" s="26" t="e">
        <f t="shared" si="220"/>
        <v>#REF!</v>
      </c>
      <c r="AU473" s="27" t="e">
        <f>VLOOKUP(B473,Table5[],2,FALSE)</f>
        <v>#REF!</v>
      </c>
      <c r="AV473" s="27" t="e">
        <f>VLOOKUP(B473,Table5[],3,FALSE)</f>
        <v>#REF!</v>
      </c>
      <c r="AW473" s="29" t="e">
        <f>IF(Form!#REF!="","",Form!#REF!)</f>
        <v>#REF!</v>
      </c>
    </row>
    <row r="474" spans="1:49">
      <c r="A474" s="26" t="e">
        <f>IF(Form!#REF!="","",Form!#REF!)</f>
        <v>#REF!</v>
      </c>
      <c r="B474" s="26" t="e">
        <f>IF(Form!#REF!="","",Form!#REF!)</f>
        <v>#REF!</v>
      </c>
      <c r="C474" s="26" t="e">
        <f>IF(Form!#REF!="","",Form!#REF!)</f>
        <v>#REF!</v>
      </c>
      <c r="D474" s="27" t="e">
        <f>VLOOKUP(B474,Table5[],4,FALSE)</f>
        <v>#REF!</v>
      </c>
      <c r="E474" s="26" t="e">
        <f t="shared" si="202"/>
        <v>#REF!</v>
      </c>
      <c r="F474" s="27" t="e">
        <f>VLOOKUP(B474,Table5[],5,FALSE)</f>
        <v>#REF!</v>
      </c>
      <c r="G474" s="27" t="e">
        <f>IF(C474="",NA(),D474+Form!$B$9*F474/1.128)</f>
        <v>#REF!</v>
      </c>
      <c r="H474" s="27" t="e">
        <f>IF(C474="",NA(),D474-Form!$B$9*F474/1.128)</f>
        <v>#REF!</v>
      </c>
      <c r="I474" s="27" t="e">
        <f t="shared" si="203"/>
        <v>#REF!</v>
      </c>
      <c r="J474" s="26" t="e">
        <f t="shared" si="204"/>
        <v>#REF!</v>
      </c>
      <c r="K474" s="26" t="e">
        <f t="shared" si="205"/>
        <v>#REF!</v>
      </c>
      <c r="L474" s="28" t="e">
        <f>IF(Form!#REF!="","",Form!#REF!)</f>
        <v>#REF!</v>
      </c>
      <c r="M474" s="27" t="e">
        <f>VLOOKUP(B474,Table5[],9,FALSE)</f>
        <v>#REF!</v>
      </c>
      <c r="N474" s="26" t="e">
        <f t="shared" si="206"/>
        <v>#REF!</v>
      </c>
      <c r="O474" s="27" t="e">
        <f>VLOOKUP(B474,Table5[],10,FALSE)</f>
        <v>#REF!</v>
      </c>
      <c r="P474" s="27" t="e">
        <f>IF(L474="",NA(),M474+Form!$B$9*O474/1.128)</f>
        <v>#REF!</v>
      </c>
      <c r="Q474" s="27" t="e">
        <f>IF(L474="",NA(),M474-Form!$B$9*O474/1.128)</f>
        <v>#REF!</v>
      </c>
      <c r="R474" s="27" t="e">
        <f t="shared" si="207"/>
        <v>#REF!</v>
      </c>
      <c r="S474" s="26" t="e">
        <f t="shared" si="208"/>
        <v>#REF!</v>
      </c>
      <c r="T474" s="26" t="e">
        <f t="shared" si="209"/>
        <v>#REF!</v>
      </c>
      <c r="U474" s="28" t="e">
        <f>IF(Form!#REF!="","",Form!#REF!)</f>
        <v>#REF!</v>
      </c>
      <c r="V474" s="27" t="e">
        <f>VLOOKUP(B474,Table5[],14,FALSE)</f>
        <v>#REF!</v>
      </c>
      <c r="W474" s="26" t="e">
        <f t="shared" si="210"/>
        <v>#REF!</v>
      </c>
      <c r="X474" s="27" t="e">
        <f>VLOOKUP(B474,Table5[],15,FALSE)</f>
        <v>#REF!</v>
      </c>
      <c r="Y474" s="27" t="e">
        <f>IF(U474="",NA(),V474+Form!$B$9*X474/1.128)</f>
        <v>#REF!</v>
      </c>
      <c r="Z474" s="27" t="e">
        <f>IF(U474="",NA(),V474-Form!$B$9*X474/1.128)</f>
        <v>#REF!</v>
      </c>
      <c r="AA474" s="27" t="e">
        <f t="shared" si="211"/>
        <v>#REF!</v>
      </c>
      <c r="AB474" s="26" t="e">
        <f t="shared" si="212"/>
        <v>#REF!</v>
      </c>
      <c r="AC474" s="26" t="e">
        <f t="shared" si="213"/>
        <v>#REF!</v>
      </c>
      <c r="AD474" s="28" t="e">
        <f>IF(Form!#REF!="","",Form!#REF!)</f>
        <v>#REF!</v>
      </c>
      <c r="AE474" s="27" t="e">
        <f>VLOOKUP(B474,Table5[],19,FALSE)</f>
        <v>#REF!</v>
      </c>
      <c r="AF474" s="26" t="e">
        <f t="shared" si="214"/>
        <v>#REF!</v>
      </c>
      <c r="AG474" s="27" t="e">
        <f>VLOOKUP(B474,Table5[],20,FALSE)</f>
        <v>#REF!</v>
      </c>
      <c r="AH474" s="27" t="e">
        <f>IF(AD474="",NA(),AE474+Form!$B$9*AG474/1.128)</f>
        <v>#REF!</v>
      </c>
      <c r="AI474" s="27" t="e">
        <f>IF(AD474="",NA(),AE474-Form!$B$9*AG474/1.128)</f>
        <v>#REF!</v>
      </c>
      <c r="AJ474" s="27" t="e">
        <f t="shared" si="215"/>
        <v>#REF!</v>
      </c>
      <c r="AK474" s="26" t="e">
        <f t="shared" si="216"/>
        <v>#REF!</v>
      </c>
      <c r="AL474" s="26" t="e">
        <f t="shared" si="217"/>
        <v>#REF!</v>
      </c>
      <c r="AM474" s="28" t="e">
        <f>IF(Form!#REF!="","",Form!#REF!)</f>
        <v>#REF!</v>
      </c>
      <c r="AN474" s="27" t="e">
        <f>VLOOKUP(B474,Table5[],24,FALSE)</f>
        <v>#REF!</v>
      </c>
      <c r="AO474" s="26" t="e">
        <f t="shared" si="218"/>
        <v>#REF!</v>
      </c>
      <c r="AP474" s="27" t="e">
        <f>VLOOKUP(B474,Table5[],25,FALSE)</f>
        <v>#REF!</v>
      </c>
      <c r="AQ474" s="27" t="e">
        <f>IF(AM474="",NA(),AN474+Form!$B$9*AP474/1.128)</f>
        <v>#REF!</v>
      </c>
      <c r="AR474" s="27" t="e">
        <f>IF(AM474="",NA(),AN474-Form!$B$9*AP474/1.128)</f>
        <v>#REF!</v>
      </c>
      <c r="AS474" s="27" t="e">
        <f t="shared" si="219"/>
        <v>#REF!</v>
      </c>
      <c r="AT474" s="26" t="e">
        <f t="shared" si="220"/>
        <v>#REF!</v>
      </c>
      <c r="AU474" s="27" t="e">
        <f>VLOOKUP(B474,Table5[],2,FALSE)</f>
        <v>#REF!</v>
      </c>
      <c r="AV474" s="27" t="e">
        <f>VLOOKUP(B474,Table5[],3,FALSE)</f>
        <v>#REF!</v>
      </c>
      <c r="AW474" s="29" t="e">
        <f>IF(Form!#REF!="","",Form!#REF!)</f>
        <v>#REF!</v>
      </c>
    </row>
    <row r="475" spans="1:49">
      <c r="A475" s="26" t="e">
        <f>IF(Form!#REF!="","",Form!#REF!)</f>
        <v>#REF!</v>
      </c>
      <c r="B475" s="26" t="e">
        <f>IF(Form!#REF!="","",Form!#REF!)</f>
        <v>#REF!</v>
      </c>
      <c r="C475" s="26" t="e">
        <f>IF(Form!#REF!="","",Form!#REF!)</f>
        <v>#REF!</v>
      </c>
      <c r="D475" s="27" t="e">
        <f>VLOOKUP(B475,Table5[],4,FALSE)</f>
        <v>#REF!</v>
      </c>
      <c r="E475" s="26" t="e">
        <f t="shared" si="202"/>
        <v>#REF!</v>
      </c>
      <c r="F475" s="27" t="e">
        <f>VLOOKUP(B475,Table5[],5,FALSE)</f>
        <v>#REF!</v>
      </c>
      <c r="G475" s="27" t="e">
        <f>IF(C475="",NA(),D475+Form!$B$9*F475/1.128)</f>
        <v>#REF!</v>
      </c>
      <c r="H475" s="27" t="e">
        <f>IF(C475="",NA(),D475-Form!$B$9*F475/1.128)</f>
        <v>#REF!</v>
      </c>
      <c r="I475" s="27" t="e">
        <f t="shared" si="203"/>
        <v>#REF!</v>
      </c>
      <c r="J475" s="26" t="e">
        <f t="shared" si="204"/>
        <v>#REF!</v>
      </c>
      <c r="K475" s="26" t="e">
        <f t="shared" si="205"/>
        <v>#REF!</v>
      </c>
      <c r="L475" s="28" t="e">
        <f>IF(Form!#REF!="","",Form!#REF!)</f>
        <v>#REF!</v>
      </c>
      <c r="M475" s="27" t="e">
        <f>VLOOKUP(B475,Table5[],9,FALSE)</f>
        <v>#REF!</v>
      </c>
      <c r="N475" s="26" t="e">
        <f t="shared" si="206"/>
        <v>#REF!</v>
      </c>
      <c r="O475" s="27" t="e">
        <f>VLOOKUP(B475,Table5[],10,FALSE)</f>
        <v>#REF!</v>
      </c>
      <c r="P475" s="27" t="e">
        <f>IF(L475="",NA(),M475+Form!$B$9*O475/1.128)</f>
        <v>#REF!</v>
      </c>
      <c r="Q475" s="27" t="e">
        <f>IF(L475="",NA(),M475-Form!$B$9*O475/1.128)</f>
        <v>#REF!</v>
      </c>
      <c r="R475" s="27" t="e">
        <f t="shared" si="207"/>
        <v>#REF!</v>
      </c>
      <c r="S475" s="26" t="e">
        <f t="shared" si="208"/>
        <v>#REF!</v>
      </c>
      <c r="T475" s="26" t="e">
        <f t="shared" si="209"/>
        <v>#REF!</v>
      </c>
      <c r="U475" s="28" t="e">
        <f>IF(Form!#REF!="","",Form!#REF!)</f>
        <v>#REF!</v>
      </c>
      <c r="V475" s="27" t="e">
        <f>VLOOKUP(B475,Table5[],14,FALSE)</f>
        <v>#REF!</v>
      </c>
      <c r="W475" s="26" t="e">
        <f t="shared" si="210"/>
        <v>#REF!</v>
      </c>
      <c r="X475" s="27" t="e">
        <f>VLOOKUP(B475,Table5[],15,FALSE)</f>
        <v>#REF!</v>
      </c>
      <c r="Y475" s="27" t="e">
        <f>IF(U475="",NA(),V475+Form!$B$9*X475/1.128)</f>
        <v>#REF!</v>
      </c>
      <c r="Z475" s="27" t="e">
        <f>IF(U475="",NA(),V475-Form!$B$9*X475/1.128)</f>
        <v>#REF!</v>
      </c>
      <c r="AA475" s="27" t="e">
        <f t="shared" si="211"/>
        <v>#REF!</v>
      </c>
      <c r="AB475" s="26" t="e">
        <f t="shared" si="212"/>
        <v>#REF!</v>
      </c>
      <c r="AC475" s="26" t="e">
        <f t="shared" si="213"/>
        <v>#REF!</v>
      </c>
      <c r="AD475" s="28" t="e">
        <f>IF(Form!#REF!="","",Form!#REF!)</f>
        <v>#REF!</v>
      </c>
      <c r="AE475" s="27" t="e">
        <f>VLOOKUP(B475,Table5[],19,FALSE)</f>
        <v>#REF!</v>
      </c>
      <c r="AF475" s="26" t="e">
        <f t="shared" si="214"/>
        <v>#REF!</v>
      </c>
      <c r="AG475" s="27" t="e">
        <f>VLOOKUP(B475,Table5[],20,FALSE)</f>
        <v>#REF!</v>
      </c>
      <c r="AH475" s="27" t="e">
        <f>IF(AD475="",NA(),AE475+Form!$B$9*AG475/1.128)</f>
        <v>#REF!</v>
      </c>
      <c r="AI475" s="27" t="e">
        <f>IF(AD475="",NA(),AE475-Form!$B$9*AG475/1.128)</f>
        <v>#REF!</v>
      </c>
      <c r="AJ475" s="27" t="e">
        <f t="shared" si="215"/>
        <v>#REF!</v>
      </c>
      <c r="AK475" s="26" t="e">
        <f t="shared" si="216"/>
        <v>#REF!</v>
      </c>
      <c r="AL475" s="26" t="e">
        <f t="shared" si="217"/>
        <v>#REF!</v>
      </c>
      <c r="AM475" s="28" t="e">
        <f>IF(Form!#REF!="","",Form!#REF!)</f>
        <v>#REF!</v>
      </c>
      <c r="AN475" s="27" t="e">
        <f>VLOOKUP(B475,Table5[],24,FALSE)</f>
        <v>#REF!</v>
      </c>
      <c r="AO475" s="26" t="e">
        <f t="shared" si="218"/>
        <v>#REF!</v>
      </c>
      <c r="AP475" s="27" t="e">
        <f>VLOOKUP(B475,Table5[],25,FALSE)</f>
        <v>#REF!</v>
      </c>
      <c r="AQ475" s="27" t="e">
        <f>IF(AM475="",NA(),AN475+Form!$B$9*AP475/1.128)</f>
        <v>#REF!</v>
      </c>
      <c r="AR475" s="27" t="e">
        <f>IF(AM475="",NA(),AN475-Form!$B$9*AP475/1.128)</f>
        <v>#REF!</v>
      </c>
      <c r="AS475" s="27" t="e">
        <f t="shared" si="219"/>
        <v>#REF!</v>
      </c>
      <c r="AT475" s="26" t="e">
        <f t="shared" si="220"/>
        <v>#REF!</v>
      </c>
      <c r="AU475" s="27" t="e">
        <f>VLOOKUP(B475,Table5[],2,FALSE)</f>
        <v>#REF!</v>
      </c>
      <c r="AV475" s="27" t="e">
        <f>VLOOKUP(B475,Table5[],3,FALSE)</f>
        <v>#REF!</v>
      </c>
      <c r="AW475" s="29" t="e">
        <f>IF(Form!#REF!="","",Form!#REF!)</f>
        <v>#REF!</v>
      </c>
    </row>
    <row r="476" spans="1:49">
      <c r="A476" s="26" t="e">
        <f>IF(Form!#REF!="","",Form!#REF!)</f>
        <v>#REF!</v>
      </c>
      <c r="B476" s="26" t="e">
        <f>IF(Form!#REF!="","",Form!#REF!)</f>
        <v>#REF!</v>
      </c>
      <c r="C476" s="26" t="e">
        <f>IF(Form!#REF!="","",Form!#REF!)</f>
        <v>#REF!</v>
      </c>
      <c r="D476" s="27" t="e">
        <f>VLOOKUP(B476,Table5[],4,FALSE)</f>
        <v>#REF!</v>
      </c>
      <c r="E476" s="26" t="e">
        <f t="shared" si="202"/>
        <v>#REF!</v>
      </c>
      <c r="F476" s="27" t="e">
        <f>VLOOKUP(B476,Table5[],5,FALSE)</f>
        <v>#REF!</v>
      </c>
      <c r="G476" s="27" t="e">
        <f>IF(C476="",NA(),D476+Form!$B$9*F476/1.128)</f>
        <v>#REF!</v>
      </c>
      <c r="H476" s="27" t="e">
        <f>IF(C476="",NA(),D476-Form!$B$9*F476/1.128)</f>
        <v>#REF!</v>
      </c>
      <c r="I476" s="27" t="e">
        <f t="shared" si="203"/>
        <v>#REF!</v>
      </c>
      <c r="J476" s="26" t="e">
        <f t="shared" si="204"/>
        <v>#REF!</v>
      </c>
      <c r="K476" s="26" t="e">
        <f t="shared" si="205"/>
        <v>#REF!</v>
      </c>
      <c r="L476" s="28" t="e">
        <f>IF(Form!#REF!="","",Form!#REF!)</f>
        <v>#REF!</v>
      </c>
      <c r="M476" s="27" t="e">
        <f>VLOOKUP(B476,Table5[],9,FALSE)</f>
        <v>#REF!</v>
      </c>
      <c r="N476" s="26" t="e">
        <f t="shared" si="206"/>
        <v>#REF!</v>
      </c>
      <c r="O476" s="27" t="e">
        <f>VLOOKUP(B476,Table5[],10,FALSE)</f>
        <v>#REF!</v>
      </c>
      <c r="P476" s="27" t="e">
        <f>IF(L476="",NA(),M476+Form!$B$9*O476/1.128)</f>
        <v>#REF!</v>
      </c>
      <c r="Q476" s="27" t="e">
        <f>IF(L476="",NA(),M476-Form!$B$9*O476/1.128)</f>
        <v>#REF!</v>
      </c>
      <c r="R476" s="27" t="e">
        <f t="shared" si="207"/>
        <v>#REF!</v>
      </c>
      <c r="S476" s="26" t="e">
        <f t="shared" si="208"/>
        <v>#REF!</v>
      </c>
      <c r="T476" s="26" t="e">
        <f t="shared" si="209"/>
        <v>#REF!</v>
      </c>
      <c r="U476" s="28" t="e">
        <f>IF(Form!#REF!="","",Form!#REF!)</f>
        <v>#REF!</v>
      </c>
      <c r="V476" s="27" t="e">
        <f>VLOOKUP(B476,Table5[],14,FALSE)</f>
        <v>#REF!</v>
      </c>
      <c r="W476" s="26" t="e">
        <f t="shared" si="210"/>
        <v>#REF!</v>
      </c>
      <c r="X476" s="27" t="e">
        <f>VLOOKUP(B476,Table5[],15,FALSE)</f>
        <v>#REF!</v>
      </c>
      <c r="Y476" s="27" t="e">
        <f>IF(U476="",NA(),V476+Form!$B$9*X476/1.128)</f>
        <v>#REF!</v>
      </c>
      <c r="Z476" s="27" t="e">
        <f>IF(U476="",NA(),V476-Form!$B$9*X476/1.128)</f>
        <v>#REF!</v>
      </c>
      <c r="AA476" s="27" t="e">
        <f t="shared" si="211"/>
        <v>#REF!</v>
      </c>
      <c r="AB476" s="26" t="e">
        <f t="shared" si="212"/>
        <v>#REF!</v>
      </c>
      <c r="AC476" s="26" t="e">
        <f t="shared" si="213"/>
        <v>#REF!</v>
      </c>
      <c r="AD476" s="28" t="e">
        <f>IF(Form!#REF!="","",Form!#REF!)</f>
        <v>#REF!</v>
      </c>
      <c r="AE476" s="27" t="e">
        <f>VLOOKUP(B476,Table5[],19,FALSE)</f>
        <v>#REF!</v>
      </c>
      <c r="AF476" s="26" t="e">
        <f t="shared" si="214"/>
        <v>#REF!</v>
      </c>
      <c r="AG476" s="27" t="e">
        <f>VLOOKUP(B476,Table5[],20,FALSE)</f>
        <v>#REF!</v>
      </c>
      <c r="AH476" s="27" t="e">
        <f>IF(AD476="",NA(),AE476+Form!$B$9*AG476/1.128)</f>
        <v>#REF!</v>
      </c>
      <c r="AI476" s="27" t="e">
        <f>IF(AD476="",NA(),AE476-Form!$B$9*AG476/1.128)</f>
        <v>#REF!</v>
      </c>
      <c r="AJ476" s="27" t="e">
        <f t="shared" si="215"/>
        <v>#REF!</v>
      </c>
      <c r="AK476" s="26" t="e">
        <f t="shared" si="216"/>
        <v>#REF!</v>
      </c>
      <c r="AL476" s="26" t="e">
        <f t="shared" si="217"/>
        <v>#REF!</v>
      </c>
      <c r="AM476" s="28" t="e">
        <f>IF(Form!#REF!="","",Form!#REF!)</f>
        <v>#REF!</v>
      </c>
      <c r="AN476" s="27" t="e">
        <f>VLOOKUP(B476,Table5[],24,FALSE)</f>
        <v>#REF!</v>
      </c>
      <c r="AO476" s="26" t="e">
        <f t="shared" si="218"/>
        <v>#REF!</v>
      </c>
      <c r="AP476" s="27" t="e">
        <f>VLOOKUP(B476,Table5[],25,FALSE)</f>
        <v>#REF!</v>
      </c>
      <c r="AQ476" s="27" t="e">
        <f>IF(AM476="",NA(),AN476+Form!$B$9*AP476/1.128)</f>
        <v>#REF!</v>
      </c>
      <c r="AR476" s="27" t="e">
        <f>IF(AM476="",NA(),AN476-Form!$B$9*AP476/1.128)</f>
        <v>#REF!</v>
      </c>
      <c r="AS476" s="27" t="e">
        <f t="shared" si="219"/>
        <v>#REF!</v>
      </c>
      <c r="AT476" s="26" t="e">
        <f t="shared" si="220"/>
        <v>#REF!</v>
      </c>
      <c r="AU476" s="27" t="e">
        <f>VLOOKUP(B476,Table5[],2,FALSE)</f>
        <v>#REF!</v>
      </c>
      <c r="AV476" s="27" t="e">
        <f>VLOOKUP(B476,Table5[],3,FALSE)</f>
        <v>#REF!</v>
      </c>
      <c r="AW476" s="29" t="e">
        <f>IF(Form!#REF!="","",Form!#REF!)</f>
        <v>#REF!</v>
      </c>
    </row>
    <row r="477" spans="1:49">
      <c r="A477" s="26" t="e">
        <f>IF(Form!#REF!="","",Form!#REF!)</f>
        <v>#REF!</v>
      </c>
      <c r="B477" s="26" t="e">
        <f>IF(Form!#REF!="","",Form!#REF!)</f>
        <v>#REF!</v>
      </c>
      <c r="C477" s="26" t="e">
        <f>IF(Form!#REF!="","",Form!#REF!)</f>
        <v>#REF!</v>
      </c>
      <c r="D477" s="27" t="e">
        <f>VLOOKUP(B477,Table5[],4,FALSE)</f>
        <v>#REF!</v>
      </c>
      <c r="E477" s="26" t="e">
        <f t="shared" si="202"/>
        <v>#REF!</v>
      </c>
      <c r="F477" s="27" t="e">
        <f>VLOOKUP(B477,Table5[],5,FALSE)</f>
        <v>#REF!</v>
      </c>
      <c r="G477" s="27" t="e">
        <f>IF(C477="",NA(),D477+Form!$B$9*F477/1.128)</f>
        <v>#REF!</v>
      </c>
      <c r="H477" s="27" t="e">
        <f>IF(C477="",NA(),D477-Form!$B$9*F477/1.128)</f>
        <v>#REF!</v>
      </c>
      <c r="I477" s="27" t="e">
        <f t="shared" si="203"/>
        <v>#REF!</v>
      </c>
      <c r="J477" s="26" t="e">
        <f t="shared" si="204"/>
        <v>#REF!</v>
      </c>
      <c r="K477" s="26" t="e">
        <f t="shared" si="205"/>
        <v>#REF!</v>
      </c>
      <c r="L477" s="28" t="e">
        <f>IF(Form!#REF!="","",Form!#REF!)</f>
        <v>#REF!</v>
      </c>
      <c r="M477" s="27" t="e">
        <f>VLOOKUP(B477,Table5[],9,FALSE)</f>
        <v>#REF!</v>
      </c>
      <c r="N477" s="26" t="e">
        <f t="shared" si="206"/>
        <v>#REF!</v>
      </c>
      <c r="O477" s="27" t="e">
        <f>VLOOKUP(B477,Table5[],10,FALSE)</f>
        <v>#REF!</v>
      </c>
      <c r="P477" s="27" t="e">
        <f>IF(L477="",NA(),M477+Form!$B$9*O477/1.128)</f>
        <v>#REF!</v>
      </c>
      <c r="Q477" s="27" t="e">
        <f>IF(L477="",NA(),M477-Form!$B$9*O477/1.128)</f>
        <v>#REF!</v>
      </c>
      <c r="R477" s="27" t="e">
        <f t="shared" si="207"/>
        <v>#REF!</v>
      </c>
      <c r="S477" s="26" t="e">
        <f t="shared" si="208"/>
        <v>#REF!</v>
      </c>
      <c r="T477" s="26" t="e">
        <f t="shared" si="209"/>
        <v>#REF!</v>
      </c>
      <c r="U477" s="28" t="e">
        <f>IF(Form!#REF!="","",Form!#REF!)</f>
        <v>#REF!</v>
      </c>
      <c r="V477" s="27" t="e">
        <f>VLOOKUP(B477,Table5[],14,FALSE)</f>
        <v>#REF!</v>
      </c>
      <c r="W477" s="26" t="e">
        <f t="shared" si="210"/>
        <v>#REF!</v>
      </c>
      <c r="X477" s="27" t="e">
        <f>VLOOKUP(B477,Table5[],15,FALSE)</f>
        <v>#REF!</v>
      </c>
      <c r="Y477" s="27" t="e">
        <f>IF(U477="",NA(),V477+Form!$B$9*X477/1.128)</f>
        <v>#REF!</v>
      </c>
      <c r="Z477" s="27" t="e">
        <f>IF(U477="",NA(),V477-Form!$B$9*X477/1.128)</f>
        <v>#REF!</v>
      </c>
      <c r="AA477" s="27" t="e">
        <f t="shared" si="211"/>
        <v>#REF!</v>
      </c>
      <c r="AB477" s="26" t="e">
        <f t="shared" si="212"/>
        <v>#REF!</v>
      </c>
      <c r="AC477" s="26" t="e">
        <f t="shared" si="213"/>
        <v>#REF!</v>
      </c>
      <c r="AD477" s="28" t="e">
        <f>IF(Form!#REF!="","",Form!#REF!)</f>
        <v>#REF!</v>
      </c>
      <c r="AE477" s="27" t="e">
        <f>VLOOKUP(B477,Table5[],19,FALSE)</f>
        <v>#REF!</v>
      </c>
      <c r="AF477" s="26" t="e">
        <f t="shared" si="214"/>
        <v>#REF!</v>
      </c>
      <c r="AG477" s="27" t="e">
        <f>VLOOKUP(B477,Table5[],20,FALSE)</f>
        <v>#REF!</v>
      </c>
      <c r="AH477" s="27" t="e">
        <f>IF(AD477="",NA(),AE477+Form!$B$9*AG477/1.128)</f>
        <v>#REF!</v>
      </c>
      <c r="AI477" s="27" t="e">
        <f>IF(AD477="",NA(),AE477-Form!$B$9*AG477/1.128)</f>
        <v>#REF!</v>
      </c>
      <c r="AJ477" s="27" t="e">
        <f t="shared" si="215"/>
        <v>#REF!</v>
      </c>
      <c r="AK477" s="26" t="e">
        <f t="shared" si="216"/>
        <v>#REF!</v>
      </c>
      <c r="AL477" s="26" t="e">
        <f t="shared" si="217"/>
        <v>#REF!</v>
      </c>
      <c r="AM477" s="28" t="e">
        <f>IF(Form!#REF!="","",Form!#REF!)</f>
        <v>#REF!</v>
      </c>
      <c r="AN477" s="27" t="e">
        <f>VLOOKUP(B477,Table5[],24,FALSE)</f>
        <v>#REF!</v>
      </c>
      <c r="AO477" s="26" t="e">
        <f t="shared" si="218"/>
        <v>#REF!</v>
      </c>
      <c r="AP477" s="27" t="e">
        <f>VLOOKUP(B477,Table5[],25,FALSE)</f>
        <v>#REF!</v>
      </c>
      <c r="AQ477" s="27" t="e">
        <f>IF(AM477="",NA(),AN477+Form!$B$9*AP477/1.128)</f>
        <v>#REF!</v>
      </c>
      <c r="AR477" s="27" t="e">
        <f>IF(AM477="",NA(),AN477-Form!$B$9*AP477/1.128)</f>
        <v>#REF!</v>
      </c>
      <c r="AS477" s="27" t="e">
        <f t="shared" si="219"/>
        <v>#REF!</v>
      </c>
      <c r="AT477" s="26" t="e">
        <f t="shared" si="220"/>
        <v>#REF!</v>
      </c>
      <c r="AU477" s="27" t="e">
        <f>VLOOKUP(B477,Table5[],2,FALSE)</f>
        <v>#REF!</v>
      </c>
      <c r="AV477" s="27" t="e">
        <f>VLOOKUP(B477,Table5[],3,FALSE)</f>
        <v>#REF!</v>
      </c>
      <c r="AW477" s="29" t="e">
        <f>IF(Form!#REF!="","",Form!#REF!)</f>
        <v>#REF!</v>
      </c>
    </row>
    <row r="478" spans="1:49">
      <c r="A478" s="26" t="e">
        <f>IF(Form!#REF!="","",Form!#REF!)</f>
        <v>#REF!</v>
      </c>
      <c r="B478" s="26" t="e">
        <f>IF(Form!#REF!="","",Form!#REF!)</f>
        <v>#REF!</v>
      </c>
      <c r="C478" s="26" t="e">
        <f>IF(Form!#REF!="","",Form!#REF!)</f>
        <v>#REF!</v>
      </c>
      <c r="D478" s="27" t="e">
        <f>VLOOKUP(B478,Table5[],4,FALSE)</f>
        <v>#REF!</v>
      </c>
      <c r="E478" s="26" t="e">
        <f t="shared" si="202"/>
        <v>#REF!</v>
      </c>
      <c r="F478" s="27" t="e">
        <f>VLOOKUP(B478,Table5[],5,FALSE)</f>
        <v>#REF!</v>
      </c>
      <c r="G478" s="27" t="e">
        <f>IF(C478="",NA(),D478+Form!$B$9*F478/1.128)</f>
        <v>#REF!</v>
      </c>
      <c r="H478" s="27" t="e">
        <f>IF(C478="",NA(),D478-Form!$B$9*F478/1.128)</f>
        <v>#REF!</v>
      </c>
      <c r="I478" s="27" t="e">
        <f t="shared" si="203"/>
        <v>#REF!</v>
      </c>
      <c r="J478" s="26" t="e">
        <f t="shared" si="204"/>
        <v>#REF!</v>
      </c>
      <c r="K478" s="26" t="e">
        <f t="shared" si="205"/>
        <v>#REF!</v>
      </c>
      <c r="L478" s="28" t="e">
        <f>IF(Form!#REF!="","",Form!#REF!)</f>
        <v>#REF!</v>
      </c>
      <c r="M478" s="27" t="e">
        <f>VLOOKUP(B478,Table5[],9,FALSE)</f>
        <v>#REF!</v>
      </c>
      <c r="N478" s="26" t="e">
        <f t="shared" si="206"/>
        <v>#REF!</v>
      </c>
      <c r="O478" s="27" t="e">
        <f>VLOOKUP(B478,Table5[],10,FALSE)</f>
        <v>#REF!</v>
      </c>
      <c r="P478" s="27" t="e">
        <f>IF(L478="",NA(),M478+Form!$B$9*O478/1.128)</f>
        <v>#REF!</v>
      </c>
      <c r="Q478" s="27" t="e">
        <f>IF(L478="",NA(),M478-Form!$B$9*O478/1.128)</f>
        <v>#REF!</v>
      </c>
      <c r="R478" s="27" t="e">
        <f t="shared" si="207"/>
        <v>#REF!</v>
      </c>
      <c r="S478" s="26" t="e">
        <f t="shared" si="208"/>
        <v>#REF!</v>
      </c>
      <c r="T478" s="26" t="e">
        <f t="shared" si="209"/>
        <v>#REF!</v>
      </c>
      <c r="U478" s="28" t="e">
        <f>IF(Form!#REF!="","",Form!#REF!)</f>
        <v>#REF!</v>
      </c>
      <c r="V478" s="27" t="e">
        <f>VLOOKUP(B478,Table5[],14,FALSE)</f>
        <v>#REF!</v>
      </c>
      <c r="W478" s="26" t="e">
        <f t="shared" si="210"/>
        <v>#REF!</v>
      </c>
      <c r="X478" s="27" t="e">
        <f>VLOOKUP(B478,Table5[],15,FALSE)</f>
        <v>#REF!</v>
      </c>
      <c r="Y478" s="27" t="e">
        <f>IF(U478="",NA(),V478+Form!$B$9*X478/1.128)</f>
        <v>#REF!</v>
      </c>
      <c r="Z478" s="27" t="e">
        <f>IF(U478="",NA(),V478-Form!$B$9*X478/1.128)</f>
        <v>#REF!</v>
      </c>
      <c r="AA478" s="27" t="e">
        <f t="shared" si="211"/>
        <v>#REF!</v>
      </c>
      <c r="AB478" s="26" t="e">
        <f t="shared" si="212"/>
        <v>#REF!</v>
      </c>
      <c r="AC478" s="26" t="e">
        <f t="shared" si="213"/>
        <v>#REF!</v>
      </c>
      <c r="AD478" s="28" t="e">
        <f>IF(Form!#REF!="","",Form!#REF!)</f>
        <v>#REF!</v>
      </c>
      <c r="AE478" s="27" t="e">
        <f>VLOOKUP(B478,Table5[],19,FALSE)</f>
        <v>#REF!</v>
      </c>
      <c r="AF478" s="26" t="e">
        <f t="shared" si="214"/>
        <v>#REF!</v>
      </c>
      <c r="AG478" s="27" t="e">
        <f>VLOOKUP(B478,Table5[],20,FALSE)</f>
        <v>#REF!</v>
      </c>
      <c r="AH478" s="27" t="e">
        <f>IF(AD478="",NA(),AE478+Form!$B$9*AG478/1.128)</f>
        <v>#REF!</v>
      </c>
      <c r="AI478" s="27" t="e">
        <f>IF(AD478="",NA(),AE478-Form!$B$9*AG478/1.128)</f>
        <v>#REF!</v>
      </c>
      <c r="AJ478" s="27" t="e">
        <f t="shared" si="215"/>
        <v>#REF!</v>
      </c>
      <c r="AK478" s="26" t="e">
        <f t="shared" si="216"/>
        <v>#REF!</v>
      </c>
      <c r="AL478" s="26" t="e">
        <f t="shared" si="217"/>
        <v>#REF!</v>
      </c>
      <c r="AM478" s="28" t="e">
        <f>IF(Form!#REF!="","",Form!#REF!)</f>
        <v>#REF!</v>
      </c>
      <c r="AN478" s="27" t="e">
        <f>VLOOKUP(B478,Table5[],24,FALSE)</f>
        <v>#REF!</v>
      </c>
      <c r="AO478" s="26" t="e">
        <f t="shared" si="218"/>
        <v>#REF!</v>
      </c>
      <c r="AP478" s="27" t="e">
        <f>VLOOKUP(B478,Table5[],25,FALSE)</f>
        <v>#REF!</v>
      </c>
      <c r="AQ478" s="27" t="e">
        <f>IF(AM478="",NA(),AN478+Form!$B$9*AP478/1.128)</f>
        <v>#REF!</v>
      </c>
      <c r="AR478" s="27" t="e">
        <f>IF(AM478="",NA(),AN478-Form!$B$9*AP478/1.128)</f>
        <v>#REF!</v>
      </c>
      <c r="AS478" s="27" t="e">
        <f t="shared" si="219"/>
        <v>#REF!</v>
      </c>
      <c r="AT478" s="26" t="e">
        <f t="shared" si="220"/>
        <v>#REF!</v>
      </c>
      <c r="AU478" s="27" t="e">
        <f>VLOOKUP(B478,Table5[],2,FALSE)</f>
        <v>#REF!</v>
      </c>
      <c r="AV478" s="27" t="e">
        <f>VLOOKUP(B478,Table5[],3,FALSE)</f>
        <v>#REF!</v>
      </c>
      <c r="AW478" s="29" t="e">
        <f>IF(Form!#REF!="","",Form!#REF!)</f>
        <v>#REF!</v>
      </c>
    </row>
    <row r="479" spans="1:49">
      <c r="A479" s="26" t="e">
        <f>IF(Form!#REF!="","",Form!#REF!)</f>
        <v>#REF!</v>
      </c>
      <c r="B479" s="26" t="e">
        <f>IF(Form!#REF!="","",Form!#REF!)</f>
        <v>#REF!</v>
      </c>
      <c r="C479" s="26" t="e">
        <f>IF(Form!#REF!="","",Form!#REF!)</f>
        <v>#REF!</v>
      </c>
      <c r="D479" s="27" t="e">
        <f>VLOOKUP(B479,Table5[],4,FALSE)</f>
        <v>#REF!</v>
      </c>
      <c r="E479" s="26" t="e">
        <f t="shared" si="202"/>
        <v>#REF!</v>
      </c>
      <c r="F479" s="27" t="e">
        <f>VLOOKUP(B479,Table5[],5,FALSE)</f>
        <v>#REF!</v>
      </c>
      <c r="G479" s="27" t="e">
        <f>IF(C479="",NA(),D479+Form!$B$9*F479/1.128)</f>
        <v>#REF!</v>
      </c>
      <c r="H479" s="27" t="e">
        <f>IF(C479="",NA(),D479-Form!$B$9*F479/1.128)</f>
        <v>#REF!</v>
      </c>
      <c r="I479" s="27" t="e">
        <f t="shared" si="203"/>
        <v>#REF!</v>
      </c>
      <c r="J479" s="26" t="e">
        <f t="shared" si="204"/>
        <v>#REF!</v>
      </c>
      <c r="K479" s="26" t="e">
        <f t="shared" si="205"/>
        <v>#REF!</v>
      </c>
      <c r="L479" s="28" t="e">
        <f>IF(Form!#REF!="","",Form!#REF!)</f>
        <v>#REF!</v>
      </c>
      <c r="M479" s="27" t="e">
        <f>VLOOKUP(B479,Table5[],9,FALSE)</f>
        <v>#REF!</v>
      </c>
      <c r="N479" s="26" t="e">
        <f t="shared" si="206"/>
        <v>#REF!</v>
      </c>
      <c r="O479" s="27" t="e">
        <f>VLOOKUP(B479,Table5[],10,FALSE)</f>
        <v>#REF!</v>
      </c>
      <c r="P479" s="27" t="e">
        <f>IF(L479="",NA(),M479+Form!$B$9*O479/1.128)</f>
        <v>#REF!</v>
      </c>
      <c r="Q479" s="27" t="e">
        <f>IF(L479="",NA(),M479-Form!$B$9*O479/1.128)</f>
        <v>#REF!</v>
      </c>
      <c r="R479" s="27" t="e">
        <f t="shared" si="207"/>
        <v>#REF!</v>
      </c>
      <c r="S479" s="26" t="e">
        <f t="shared" si="208"/>
        <v>#REF!</v>
      </c>
      <c r="T479" s="26" t="e">
        <f t="shared" si="209"/>
        <v>#REF!</v>
      </c>
      <c r="U479" s="28" t="e">
        <f>IF(Form!#REF!="","",Form!#REF!)</f>
        <v>#REF!</v>
      </c>
      <c r="V479" s="27" t="e">
        <f>VLOOKUP(B479,Table5[],14,FALSE)</f>
        <v>#REF!</v>
      </c>
      <c r="W479" s="26" t="e">
        <f t="shared" si="210"/>
        <v>#REF!</v>
      </c>
      <c r="X479" s="27" t="e">
        <f>VLOOKUP(B479,Table5[],15,FALSE)</f>
        <v>#REF!</v>
      </c>
      <c r="Y479" s="27" t="e">
        <f>IF(U479="",NA(),V479+Form!$B$9*X479/1.128)</f>
        <v>#REF!</v>
      </c>
      <c r="Z479" s="27" t="e">
        <f>IF(U479="",NA(),V479-Form!$B$9*X479/1.128)</f>
        <v>#REF!</v>
      </c>
      <c r="AA479" s="27" t="e">
        <f t="shared" si="211"/>
        <v>#REF!</v>
      </c>
      <c r="AB479" s="26" t="e">
        <f t="shared" si="212"/>
        <v>#REF!</v>
      </c>
      <c r="AC479" s="26" t="e">
        <f t="shared" si="213"/>
        <v>#REF!</v>
      </c>
      <c r="AD479" s="28" t="e">
        <f>IF(Form!#REF!="","",Form!#REF!)</f>
        <v>#REF!</v>
      </c>
      <c r="AE479" s="27" t="e">
        <f>VLOOKUP(B479,Table5[],19,FALSE)</f>
        <v>#REF!</v>
      </c>
      <c r="AF479" s="26" t="e">
        <f t="shared" si="214"/>
        <v>#REF!</v>
      </c>
      <c r="AG479" s="27" t="e">
        <f>VLOOKUP(B479,Table5[],20,FALSE)</f>
        <v>#REF!</v>
      </c>
      <c r="AH479" s="27" t="e">
        <f>IF(AD479="",NA(),AE479+Form!$B$9*AG479/1.128)</f>
        <v>#REF!</v>
      </c>
      <c r="AI479" s="27" t="e">
        <f>IF(AD479="",NA(),AE479-Form!$B$9*AG479/1.128)</f>
        <v>#REF!</v>
      </c>
      <c r="AJ479" s="27" t="e">
        <f t="shared" si="215"/>
        <v>#REF!</v>
      </c>
      <c r="AK479" s="26" t="e">
        <f t="shared" si="216"/>
        <v>#REF!</v>
      </c>
      <c r="AL479" s="26" t="e">
        <f t="shared" si="217"/>
        <v>#REF!</v>
      </c>
      <c r="AM479" s="28" t="e">
        <f>IF(Form!#REF!="","",Form!#REF!)</f>
        <v>#REF!</v>
      </c>
      <c r="AN479" s="27" t="e">
        <f>VLOOKUP(B479,Table5[],24,FALSE)</f>
        <v>#REF!</v>
      </c>
      <c r="AO479" s="26" t="e">
        <f t="shared" si="218"/>
        <v>#REF!</v>
      </c>
      <c r="AP479" s="27" t="e">
        <f>VLOOKUP(B479,Table5[],25,FALSE)</f>
        <v>#REF!</v>
      </c>
      <c r="AQ479" s="27" t="e">
        <f>IF(AM479="",NA(),AN479+Form!$B$9*AP479/1.128)</f>
        <v>#REF!</v>
      </c>
      <c r="AR479" s="27" t="e">
        <f>IF(AM479="",NA(),AN479-Form!$B$9*AP479/1.128)</f>
        <v>#REF!</v>
      </c>
      <c r="AS479" s="27" t="e">
        <f t="shared" si="219"/>
        <v>#REF!</v>
      </c>
      <c r="AT479" s="26" t="e">
        <f t="shared" si="220"/>
        <v>#REF!</v>
      </c>
      <c r="AU479" s="27" t="e">
        <f>VLOOKUP(B479,Table5[],2,FALSE)</f>
        <v>#REF!</v>
      </c>
      <c r="AV479" s="27" t="e">
        <f>VLOOKUP(B479,Table5[],3,FALSE)</f>
        <v>#REF!</v>
      </c>
      <c r="AW479" s="29" t="e">
        <f>IF(Form!#REF!="","",Form!#REF!)</f>
        <v>#REF!</v>
      </c>
    </row>
    <row r="480" spans="1:49">
      <c r="A480" s="26" t="e">
        <f>IF(Form!#REF!="","",Form!#REF!)</f>
        <v>#REF!</v>
      </c>
      <c r="B480" s="26" t="e">
        <f>IF(Form!#REF!="","",Form!#REF!)</f>
        <v>#REF!</v>
      </c>
      <c r="C480" s="26" t="e">
        <f>IF(Form!#REF!="","",Form!#REF!)</f>
        <v>#REF!</v>
      </c>
      <c r="D480" s="27" t="e">
        <f>VLOOKUP(B480,Table5[],4,FALSE)</f>
        <v>#REF!</v>
      </c>
      <c r="E480" s="26" t="e">
        <f t="shared" si="202"/>
        <v>#REF!</v>
      </c>
      <c r="F480" s="27" t="e">
        <f>VLOOKUP(B480,Table5[],5,FALSE)</f>
        <v>#REF!</v>
      </c>
      <c r="G480" s="27" t="e">
        <f>IF(C480="",NA(),D480+Form!$B$9*F480/1.128)</f>
        <v>#REF!</v>
      </c>
      <c r="H480" s="27" t="e">
        <f>IF(C480="",NA(),D480-Form!$B$9*F480/1.128)</f>
        <v>#REF!</v>
      </c>
      <c r="I480" s="27" t="e">
        <f t="shared" si="203"/>
        <v>#REF!</v>
      </c>
      <c r="J480" s="26" t="e">
        <f t="shared" si="204"/>
        <v>#REF!</v>
      </c>
      <c r="K480" s="26" t="e">
        <f t="shared" si="205"/>
        <v>#REF!</v>
      </c>
      <c r="L480" s="28" t="e">
        <f>IF(Form!#REF!="","",Form!#REF!)</f>
        <v>#REF!</v>
      </c>
      <c r="M480" s="27" t="e">
        <f>VLOOKUP(B480,Table5[],9,FALSE)</f>
        <v>#REF!</v>
      </c>
      <c r="N480" s="26" t="e">
        <f t="shared" si="206"/>
        <v>#REF!</v>
      </c>
      <c r="O480" s="27" t="e">
        <f>VLOOKUP(B480,Table5[],10,FALSE)</f>
        <v>#REF!</v>
      </c>
      <c r="P480" s="27" t="e">
        <f>IF(L480="",NA(),M480+Form!$B$9*O480/1.128)</f>
        <v>#REF!</v>
      </c>
      <c r="Q480" s="27" t="e">
        <f>IF(L480="",NA(),M480-Form!$B$9*O480/1.128)</f>
        <v>#REF!</v>
      </c>
      <c r="R480" s="27" t="e">
        <f t="shared" si="207"/>
        <v>#REF!</v>
      </c>
      <c r="S480" s="26" t="e">
        <f t="shared" si="208"/>
        <v>#REF!</v>
      </c>
      <c r="T480" s="26" t="e">
        <f t="shared" si="209"/>
        <v>#REF!</v>
      </c>
      <c r="U480" s="28" t="e">
        <f>IF(Form!#REF!="","",Form!#REF!)</f>
        <v>#REF!</v>
      </c>
      <c r="V480" s="27" t="e">
        <f>VLOOKUP(B480,Table5[],14,FALSE)</f>
        <v>#REF!</v>
      </c>
      <c r="W480" s="26" t="e">
        <f t="shared" si="210"/>
        <v>#REF!</v>
      </c>
      <c r="X480" s="27" t="e">
        <f>VLOOKUP(B480,Table5[],15,FALSE)</f>
        <v>#REF!</v>
      </c>
      <c r="Y480" s="27" t="e">
        <f>IF(U480="",NA(),V480+Form!$B$9*X480/1.128)</f>
        <v>#REF!</v>
      </c>
      <c r="Z480" s="27" t="e">
        <f>IF(U480="",NA(),V480-Form!$B$9*X480/1.128)</f>
        <v>#REF!</v>
      </c>
      <c r="AA480" s="27" t="e">
        <f t="shared" si="211"/>
        <v>#REF!</v>
      </c>
      <c r="AB480" s="26" t="e">
        <f t="shared" si="212"/>
        <v>#REF!</v>
      </c>
      <c r="AC480" s="26" t="e">
        <f t="shared" si="213"/>
        <v>#REF!</v>
      </c>
      <c r="AD480" s="28" t="e">
        <f>IF(Form!#REF!="","",Form!#REF!)</f>
        <v>#REF!</v>
      </c>
      <c r="AE480" s="27" t="e">
        <f>VLOOKUP(B480,Table5[],19,FALSE)</f>
        <v>#REF!</v>
      </c>
      <c r="AF480" s="26" t="e">
        <f t="shared" si="214"/>
        <v>#REF!</v>
      </c>
      <c r="AG480" s="27" t="e">
        <f>VLOOKUP(B480,Table5[],20,FALSE)</f>
        <v>#REF!</v>
      </c>
      <c r="AH480" s="27" t="e">
        <f>IF(AD480="",NA(),AE480+Form!$B$9*AG480/1.128)</f>
        <v>#REF!</v>
      </c>
      <c r="AI480" s="27" t="e">
        <f>IF(AD480="",NA(),AE480-Form!$B$9*AG480/1.128)</f>
        <v>#REF!</v>
      </c>
      <c r="AJ480" s="27" t="e">
        <f t="shared" si="215"/>
        <v>#REF!</v>
      </c>
      <c r="AK480" s="26" t="e">
        <f t="shared" si="216"/>
        <v>#REF!</v>
      </c>
      <c r="AL480" s="26" t="e">
        <f t="shared" si="217"/>
        <v>#REF!</v>
      </c>
      <c r="AM480" s="28" t="e">
        <f>IF(Form!#REF!="","",Form!#REF!)</f>
        <v>#REF!</v>
      </c>
      <c r="AN480" s="27" t="e">
        <f>VLOOKUP(B480,Table5[],24,FALSE)</f>
        <v>#REF!</v>
      </c>
      <c r="AO480" s="26" t="e">
        <f t="shared" si="218"/>
        <v>#REF!</v>
      </c>
      <c r="AP480" s="27" t="e">
        <f>VLOOKUP(B480,Table5[],25,FALSE)</f>
        <v>#REF!</v>
      </c>
      <c r="AQ480" s="27" t="e">
        <f>IF(AM480="",NA(),AN480+Form!$B$9*AP480/1.128)</f>
        <v>#REF!</v>
      </c>
      <c r="AR480" s="27" t="e">
        <f>IF(AM480="",NA(),AN480-Form!$B$9*AP480/1.128)</f>
        <v>#REF!</v>
      </c>
      <c r="AS480" s="27" t="e">
        <f t="shared" si="219"/>
        <v>#REF!</v>
      </c>
      <c r="AT480" s="26" t="e">
        <f t="shared" si="220"/>
        <v>#REF!</v>
      </c>
      <c r="AU480" s="27" t="e">
        <f>VLOOKUP(B480,Table5[],2,FALSE)</f>
        <v>#REF!</v>
      </c>
      <c r="AV480" s="27" t="e">
        <f>VLOOKUP(B480,Table5[],3,FALSE)</f>
        <v>#REF!</v>
      </c>
      <c r="AW480" s="29" t="e">
        <f>IF(Form!#REF!="","",Form!#REF!)</f>
        <v>#REF!</v>
      </c>
    </row>
    <row r="481" spans="1:49">
      <c r="A481" s="26" t="e">
        <f>IF(Form!#REF!="","",Form!#REF!)</f>
        <v>#REF!</v>
      </c>
      <c r="B481" s="26" t="e">
        <f>IF(Form!#REF!="","",Form!#REF!)</f>
        <v>#REF!</v>
      </c>
      <c r="C481" s="26" t="e">
        <f>IF(Form!#REF!="","",Form!#REF!)</f>
        <v>#REF!</v>
      </c>
      <c r="D481" s="27" t="e">
        <f>VLOOKUP(B481,Table5[],4,FALSE)</f>
        <v>#REF!</v>
      </c>
      <c r="E481" s="26" t="e">
        <f t="shared" si="202"/>
        <v>#REF!</v>
      </c>
      <c r="F481" s="27" t="e">
        <f>VLOOKUP(B481,Table5[],5,FALSE)</f>
        <v>#REF!</v>
      </c>
      <c r="G481" s="27" t="e">
        <f>IF(C481="",NA(),D481+Form!$B$9*F481/1.128)</f>
        <v>#REF!</v>
      </c>
      <c r="H481" s="27" t="e">
        <f>IF(C481="",NA(),D481-Form!$B$9*F481/1.128)</f>
        <v>#REF!</v>
      </c>
      <c r="I481" s="27" t="e">
        <f t="shared" si="203"/>
        <v>#REF!</v>
      </c>
      <c r="J481" s="26" t="e">
        <f t="shared" si="204"/>
        <v>#REF!</v>
      </c>
      <c r="K481" s="26" t="e">
        <f t="shared" si="205"/>
        <v>#REF!</v>
      </c>
      <c r="L481" s="28" t="e">
        <f>IF(Form!#REF!="","",Form!#REF!)</f>
        <v>#REF!</v>
      </c>
      <c r="M481" s="27" t="e">
        <f>VLOOKUP(B481,Table5[],9,FALSE)</f>
        <v>#REF!</v>
      </c>
      <c r="N481" s="26" t="e">
        <f t="shared" si="206"/>
        <v>#REF!</v>
      </c>
      <c r="O481" s="27" t="e">
        <f>VLOOKUP(B481,Table5[],10,FALSE)</f>
        <v>#REF!</v>
      </c>
      <c r="P481" s="27" t="e">
        <f>IF(L481="",NA(),M481+Form!$B$9*O481/1.128)</f>
        <v>#REF!</v>
      </c>
      <c r="Q481" s="27" t="e">
        <f>IF(L481="",NA(),M481-Form!$B$9*O481/1.128)</f>
        <v>#REF!</v>
      </c>
      <c r="R481" s="27" t="e">
        <f t="shared" si="207"/>
        <v>#REF!</v>
      </c>
      <c r="S481" s="26" t="e">
        <f t="shared" si="208"/>
        <v>#REF!</v>
      </c>
      <c r="T481" s="26" t="e">
        <f t="shared" si="209"/>
        <v>#REF!</v>
      </c>
      <c r="U481" s="28" t="e">
        <f>IF(Form!#REF!="","",Form!#REF!)</f>
        <v>#REF!</v>
      </c>
      <c r="V481" s="27" t="e">
        <f>VLOOKUP(B481,Table5[],14,FALSE)</f>
        <v>#REF!</v>
      </c>
      <c r="W481" s="26" t="e">
        <f t="shared" si="210"/>
        <v>#REF!</v>
      </c>
      <c r="X481" s="27" t="e">
        <f>VLOOKUP(B481,Table5[],15,FALSE)</f>
        <v>#REF!</v>
      </c>
      <c r="Y481" s="27" t="e">
        <f>IF(U481="",NA(),V481+Form!$B$9*X481/1.128)</f>
        <v>#REF!</v>
      </c>
      <c r="Z481" s="27" t="e">
        <f>IF(U481="",NA(),V481-Form!$B$9*X481/1.128)</f>
        <v>#REF!</v>
      </c>
      <c r="AA481" s="27" t="e">
        <f t="shared" si="211"/>
        <v>#REF!</v>
      </c>
      <c r="AB481" s="26" t="e">
        <f t="shared" si="212"/>
        <v>#REF!</v>
      </c>
      <c r="AC481" s="26" t="e">
        <f t="shared" si="213"/>
        <v>#REF!</v>
      </c>
      <c r="AD481" s="28" t="e">
        <f>IF(Form!#REF!="","",Form!#REF!)</f>
        <v>#REF!</v>
      </c>
      <c r="AE481" s="27" t="e">
        <f>VLOOKUP(B481,Table5[],19,FALSE)</f>
        <v>#REF!</v>
      </c>
      <c r="AF481" s="26" t="e">
        <f t="shared" si="214"/>
        <v>#REF!</v>
      </c>
      <c r="AG481" s="27" t="e">
        <f>VLOOKUP(B481,Table5[],20,FALSE)</f>
        <v>#REF!</v>
      </c>
      <c r="AH481" s="27" t="e">
        <f>IF(AD481="",NA(),AE481+Form!$B$9*AG481/1.128)</f>
        <v>#REF!</v>
      </c>
      <c r="AI481" s="27" t="e">
        <f>IF(AD481="",NA(),AE481-Form!$B$9*AG481/1.128)</f>
        <v>#REF!</v>
      </c>
      <c r="AJ481" s="27" t="e">
        <f t="shared" si="215"/>
        <v>#REF!</v>
      </c>
      <c r="AK481" s="26" t="e">
        <f t="shared" si="216"/>
        <v>#REF!</v>
      </c>
      <c r="AL481" s="26" t="e">
        <f t="shared" si="217"/>
        <v>#REF!</v>
      </c>
      <c r="AM481" s="28" t="e">
        <f>IF(Form!#REF!="","",Form!#REF!)</f>
        <v>#REF!</v>
      </c>
      <c r="AN481" s="27" t="e">
        <f>VLOOKUP(B481,Table5[],24,FALSE)</f>
        <v>#REF!</v>
      </c>
      <c r="AO481" s="26" t="e">
        <f t="shared" si="218"/>
        <v>#REF!</v>
      </c>
      <c r="AP481" s="27" t="e">
        <f>VLOOKUP(B481,Table5[],25,FALSE)</f>
        <v>#REF!</v>
      </c>
      <c r="AQ481" s="27" t="e">
        <f>IF(AM481="",NA(),AN481+Form!$B$9*AP481/1.128)</f>
        <v>#REF!</v>
      </c>
      <c r="AR481" s="27" t="e">
        <f>IF(AM481="",NA(),AN481-Form!$B$9*AP481/1.128)</f>
        <v>#REF!</v>
      </c>
      <c r="AS481" s="27" t="e">
        <f t="shared" si="219"/>
        <v>#REF!</v>
      </c>
      <c r="AT481" s="26" t="e">
        <f t="shared" si="220"/>
        <v>#REF!</v>
      </c>
      <c r="AU481" s="27" t="e">
        <f>VLOOKUP(B481,Table5[],2,FALSE)</f>
        <v>#REF!</v>
      </c>
      <c r="AV481" s="27" t="e">
        <f>VLOOKUP(B481,Table5[],3,FALSE)</f>
        <v>#REF!</v>
      </c>
      <c r="AW481" s="29" t="e">
        <f>IF(Form!#REF!="","",Form!#REF!)</f>
        <v>#REF!</v>
      </c>
    </row>
    <row r="482" spans="1:49">
      <c r="A482" s="26" t="e">
        <f>IF(Form!#REF!="","",Form!#REF!)</f>
        <v>#REF!</v>
      </c>
      <c r="B482" s="26" t="e">
        <f>IF(Form!#REF!="","",Form!#REF!)</f>
        <v>#REF!</v>
      </c>
      <c r="C482" s="26" t="e">
        <f>IF(Form!#REF!="","",Form!#REF!)</f>
        <v>#REF!</v>
      </c>
      <c r="D482" s="27" t="e">
        <f>VLOOKUP(B482,Table5[],4,FALSE)</f>
        <v>#REF!</v>
      </c>
      <c r="E482" s="26" t="e">
        <f t="shared" si="202"/>
        <v>#REF!</v>
      </c>
      <c r="F482" s="27" t="e">
        <f>VLOOKUP(B482,Table5[],5,FALSE)</f>
        <v>#REF!</v>
      </c>
      <c r="G482" s="27" t="e">
        <f>IF(C482="",NA(),D482+Form!$B$9*F482/1.128)</f>
        <v>#REF!</v>
      </c>
      <c r="H482" s="27" t="e">
        <f>IF(C482="",NA(),D482-Form!$B$9*F482/1.128)</f>
        <v>#REF!</v>
      </c>
      <c r="I482" s="27" t="e">
        <f t="shared" si="203"/>
        <v>#REF!</v>
      </c>
      <c r="J482" s="26" t="e">
        <f t="shared" si="204"/>
        <v>#REF!</v>
      </c>
      <c r="K482" s="26" t="e">
        <f t="shared" si="205"/>
        <v>#REF!</v>
      </c>
      <c r="L482" s="28" t="e">
        <f>IF(Form!#REF!="","",Form!#REF!)</f>
        <v>#REF!</v>
      </c>
      <c r="M482" s="27" t="e">
        <f>VLOOKUP(B482,Table5[],9,FALSE)</f>
        <v>#REF!</v>
      </c>
      <c r="N482" s="26" t="e">
        <f t="shared" si="206"/>
        <v>#REF!</v>
      </c>
      <c r="O482" s="27" t="e">
        <f>VLOOKUP(B482,Table5[],10,FALSE)</f>
        <v>#REF!</v>
      </c>
      <c r="P482" s="27" t="e">
        <f>IF(L482="",NA(),M482+Form!$B$9*O482/1.128)</f>
        <v>#REF!</v>
      </c>
      <c r="Q482" s="27" t="e">
        <f>IF(L482="",NA(),M482-Form!$B$9*O482/1.128)</f>
        <v>#REF!</v>
      </c>
      <c r="R482" s="27" t="e">
        <f t="shared" si="207"/>
        <v>#REF!</v>
      </c>
      <c r="S482" s="26" t="e">
        <f t="shared" si="208"/>
        <v>#REF!</v>
      </c>
      <c r="T482" s="26" t="e">
        <f t="shared" si="209"/>
        <v>#REF!</v>
      </c>
      <c r="U482" s="28" t="e">
        <f>IF(Form!#REF!="","",Form!#REF!)</f>
        <v>#REF!</v>
      </c>
      <c r="V482" s="27" t="e">
        <f>VLOOKUP(B482,Table5[],14,FALSE)</f>
        <v>#REF!</v>
      </c>
      <c r="W482" s="26" t="e">
        <f t="shared" si="210"/>
        <v>#REF!</v>
      </c>
      <c r="X482" s="27" t="e">
        <f>VLOOKUP(B482,Table5[],15,FALSE)</f>
        <v>#REF!</v>
      </c>
      <c r="Y482" s="27" t="e">
        <f>IF(U482="",NA(),V482+Form!$B$9*X482/1.128)</f>
        <v>#REF!</v>
      </c>
      <c r="Z482" s="27" t="e">
        <f>IF(U482="",NA(),V482-Form!$B$9*X482/1.128)</f>
        <v>#REF!</v>
      </c>
      <c r="AA482" s="27" t="e">
        <f t="shared" si="211"/>
        <v>#REF!</v>
      </c>
      <c r="AB482" s="26" t="e">
        <f t="shared" si="212"/>
        <v>#REF!</v>
      </c>
      <c r="AC482" s="26" t="e">
        <f t="shared" si="213"/>
        <v>#REF!</v>
      </c>
      <c r="AD482" s="28" t="e">
        <f>IF(Form!#REF!="","",Form!#REF!)</f>
        <v>#REF!</v>
      </c>
      <c r="AE482" s="27" t="e">
        <f>VLOOKUP(B482,Table5[],19,FALSE)</f>
        <v>#REF!</v>
      </c>
      <c r="AF482" s="26" t="e">
        <f t="shared" si="214"/>
        <v>#REF!</v>
      </c>
      <c r="AG482" s="27" t="e">
        <f>VLOOKUP(B482,Table5[],20,FALSE)</f>
        <v>#REF!</v>
      </c>
      <c r="AH482" s="27" t="e">
        <f>IF(AD482="",NA(),AE482+Form!$B$9*AG482/1.128)</f>
        <v>#REF!</v>
      </c>
      <c r="AI482" s="27" t="e">
        <f>IF(AD482="",NA(),AE482-Form!$B$9*AG482/1.128)</f>
        <v>#REF!</v>
      </c>
      <c r="AJ482" s="27" t="e">
        <f t="shared" si="215"/>
        <v>#REF!</v>
      </c>
      <c r="AK482" s="26" t="e">
        <f t="shared" si="216"/>
        <v>#REF!</v>
      </c>
      <c r="AL482" s="26" t="e">
        <f t="shared" si="217"/>
        <v>#REF!</v>
      </c>
      <c r="AM482" s="28" t="e">
        <f>IF(Form!#REF!="","",Form!#REF!)</f>
        <v>#REF!</v>
      </c>
      <c r="AN482" s="27" t="e">
        <f>VLOOKUP(B482,Table5[],24,FALSE)</f>
        <v>#REF!</v>
      </c>
      <c r="AO482" s="26" t="e">
        <f t="shared" si="218"/>
        <v>#REF!</v>
      </c>
      <c r="AP482" s="27" t="e">
        <f>VLOOKUP(B482,Table5[],25,FALSE)</f>
        <v>#REF!</v>
      </c>
      <c r="AQ482" s="27" t="e">
        <f>IF(AM482="",NA(),AN482+Form!$B$9*AP482/1.128)</f>
        <v>#REF!</v>
      </c>
      <c r="AR482" s="27" t="e">
        <f>IF(AM482="",NA(),AN482-Form!$B$9*AP482/1.128)</f>
        <v>#REF!</v>
      </c>
      <c r="AS482" s="27" t="e">
        <f t="shared" si="219"/>
        <v>#REF!</v>
      </c>
      <c r="AT482" s="26" t="e">
        <f t="shared" si="220"/>
        <v>#REF!</v>
      </c>
      <c r="AU482" s="27" t="e">
        <f>VLOOKUP(B482,Table5[],2,FALSE)</f>
        <v>#REF!</v>
      </c>
      <c r="AV482" s="27" t="e">
        <f>VLOOKUP(B482,Table5[],3,FALSE)</f>
        <v>#REF!</v>
      </c>
      <c r="AW482" s="29" t="e">
        <f>IF(Form!#REF!="","",Form!#REF!)</f>
        <v>#REF!</v>
      </c>
    </row>
    <row r="483" spans="1:49">
      <c r="A483" s="26" t="e">
        <f>IF(Form!#REF!="","",Form!#REF!)</f>
        <v>#REF!</v>
      </c>
      <c r="B483" s="26" t="e">
        <f>IF(Form!#REF!="","",Form!#REF!)</f>
        <v>#REF!</v>
      </c>
      <c r="C483" s="26" t="e">
        <f>IF(Form!#REF!="","",Form!#REF!)</f>
        <v>#REF!</v>
      </c>
      <c r="D483" s="27" t="e">
        <f>VLOOKUP(B483,Table5[],4,FALSE)</f>
        <v>#REF!</v>
      </c>
      <c r="E483" s="26" t="e">
        <f t="shared" si="202"/>
        <v>#REF!</v>
      </c>
      <c r="F483" s="27" t="e">
        <f>VLOOKUP(B483,Table5[],5,FALSE)</f>
        <v>#REF!</v>
      </c>
      <c r="G483" s="27" t="e">
        <f>IF(C483="",NA(),D483+Form!$B$9*F483/1.128)</f>
        <v>#REF!</v>
      </c>
      <c r="H483" s="27" t="e">
        <f>IF(C483="",NA(),D483-Form!$B$9*F483/1.128)</f>
        <v>#REF!</v>
      </c>
      <c r="I483" s="27" t="e">
        <f t="shared" si="203"/>
        <v>#REF!</v>
      </c>
      <c r="J483" s="26" t="e">
        <f t="shared" si="204"/>
        <v>#REF!</v>
      </c>
      <c r="K483" s="26" t="e">
        <f t="shared" si="205"/>
        <v>#REF!</v>
      </c>
      <c r="L483" s="28" t="e">
        <f>IF(Form!#REF!="","",Form!#REF!)</f>
        <v>#REF!</v>
      </c>
      <c r="M483" s="27" t="e">
        <f>VLOOKUP(B483,Table5[],9,FALSE)</f>
        <v>#REF!</v>
      </c>
      <c r="N483" s="26" t="e">
        <f t="shared" si="206"/>
        <v>#REF!</v>
      </c>
      <c r="O483" s="27" t="e">
        <f>VLOOKUP(B483,Table5[],10,FALSE)</f>
        <v>#REF!</v>
      </c>
      <c r="P483" s="27" t="e">
        <f>IF(L483="",NA(),M483+Form!$B$9*O483/1.128)</f>
        <v>#REF!</v>
      </c>
      <c r="Q483" s="27" t="e">
        <f>IF(L483="",NA(),M483-Form!$B$9*O483/1.128)</f>
        <v>#REF!</v>
      </c>
      <c r="R483" s="27" t="e">
        <f t="shared" si="207"/>
        <v>#REF!</v>
      </c>
      <c r="S483" s="26" t="e">
        <f t="shared" si="208"/>
        <v>#REF!</v>
      </c>
      <c r="T483" s="26" t="e">
        <f t="shared" si="209"/>
        <v>#REF!</v>
      </c>
      <c r="U483" s="28" t="e">
        <f>IF(Form!#REF!="","",Form!#REF!)</f>
        <v>#REF!</v>
      </c>
      <c r="V483" s="27" t="e">
        <f>VLOOKUP(B483,Table5[],14,FALSE)</f>
        <v>#REF!</v>
      </c>
      <c r="W483" s="26" t="e">
        <f t="shared" si="210"/>
        <v>#REF!</v>
      </c>
      <c r="X483" s="27" t="e">
        <f>VLOOKUP(B483,Table5[],15,FALSE)</f>
        <v>#REF!</v>
      </c>
      <c r="Y483" s="27" t="e">
        <f>IF(U483="",NA(),V483+Form!$B$9*X483/1.128)</f>
        <v>#REF!</v>
      </c>
      <c r="Z483" s="27" t="e">
        <f>IF(U483="",NA(),V483-Form!$B$9*X483/1.128)</f>
        <v>#REF!</v>
      </c>
      <c r="AA483" s="27" t="e">
        <f t="shared" si="211"/>
        <v>#REF!</v>
      </c>
      <c r="AB483" s="26" t="e">
        <f t="shared" si="212"/>
        <v>#REF!</v>
      </c>
      <c r="AC483" s="26" t="e">
        <f t="shared" si="213"/>
        <v>#REF!</v>
      </c>
      <c r="AD483" s="28" t="e">
        <f>IF(Form!#REF!="","",Form!#REF!)</f>
        <v>#REF!</v>
      </c>
      <c r="AE483" s="27" t="e">
        <f>VLOOKUP(B483,Table5[],19,FALSE)</f>
        <v>#REF!</v>
      </c>
      <c r="AF483" s="26" t="e">
        <f t="shared" si="214"/>
        <v>#REF!</v>
      </c>
      <c r="AG483" s="27" t="e">
        <f>VLOOKUP(B483,Table5[],20,FALSE)</f>
        <v>#REF!</v>
      </c>
      <c r="AH483" s="27" t="e">
        <f>IF(AD483="",NA(),AE483+Form!$B$9*AG483/1.128)</f>
        <v>#REF!</v>
      </c>
      <c r="AI483" s="27" t="e">
        <f>IF(AD483="",NA(),AE483-Form!$B$9*AG483/1.128)</f>
        <v>#REF!</v>
      </c>
      <c r="AJ483" s="27" t="e">
        <f t="shared" si="215"/>
        <v>#REF!</v>
      </c>
      <c r="AK483" s="26" t="e">
        <f t="shared" si="216"/>
        <v>#REF!</v>
      </c>
      <c r="AL483" s="26" t="e">
        <f t="shared" si="217"/>
        <v>#REF!</v>
      </c>
      <c r="AM483" s="28" t="e">
        <f>IF(Form!#REF!="","",Form!#REF!)</f>
        <v>#REF!</v>
      </c>
      <c r="AN483" s="27" t="e">
        <f>VLOOKUP(B483,Table5[],24,FALSE)</f>
        <v>#REF!</v>
      </c>
      <c r="AO483" s="26" t="e">
        <f t="shared" si="218"/>
        <v>#REF!</v>
      </c>
      <c r="AP483" s="27" t="e">
        <f>VLOOKUP(B483,Table5[],25,FALSE)</f>
        <v>#REF!</v>
      </c>
      <c r="AQ483" s="27" t="e">
        <f>IF(AM483="",NA(),AN483+Form!$B$9*AP483/1.128)</f>
        <v>#REF!</v>
      </c>
      <c r="AR483" s="27" t="e">
        <f>IF(AM483="",NA(),AN483-Form!$B$9*AP483/1.128)</f>
        <v>#REF!</v>
      </c>
      <c r="AS483" s="27" t="e">
        <f t="shared" si="219"/>
        <v>#REF!</v>
      </c>
      <c r="AT483" s="26" t="e">
        <f t="shared" si="220"/>
        <v>#REF!</v>
      </c>
      <c r="AU483" s="27" t="e">
        <f>VLOOKUP(B483,Table5[],2,FALSE)</f>
        <v>#REF!</v>
      </c>
      <c r="AV483" s="27" t="e">
        <f>VLOOKUP(B483,Table5[],3,FALSE)</f>
        <v>#REF!</v>
      </c>
      <c r="AW483" s="29" t="e">
        <f>IF(Form!#REF!="","",Form!#REF!)</f>
        <v>#REF!</v>
      </c>
    </row>
    <row r="484" spans="1:49">
      <c r="A484" s="26" t="e">
        <f>IF(Form!#REF!="","",Form!#REF!)</f>
        <v>#REF!</v>
      </c>
      <c r="B484" s="26" t="e">
        <f>IF(Form!#REF!="","",Form!#REF!)</f>
        <v>#REF!</v>
      </c>
      <c r="C484" s="26" t="e">
        <f>IF(Form!#REF!="","",Form!#REF!)</f>
        <v>#REF!</v>
      </c>
      <c r="D484" s="27" t="e">
        <f>VLOOKUP(B484,Table5[],4,FALSE)</f>
        <v>#REF!</v>
      </c>
      <c r="E484" s="26" t="e">
        <f t="shared" si="202"/>
        <v>#REF!</v>
      </c>
      <c r="F484" s="27" t="e">
        <f>VLOOKUP(B484,Table5[],5,FALSE)</f>
        <v>#REF!</v>
      </c>
      <c r="G484" s="27" t="e">
        <f>IF(C484="",NA(),D484+Form!$B$9*F484/1.128)</f>
        <v>#REF!</v>
      </c>
      <c r="H484" s="27" t="e">
        <f>IF(C484="",NA(),D484-Form!$B$9*F484/1.128)</f>
        <v>#REF!</v>
      </c>
      <c r="I484" s="27" t="e">
        <f t="shared" si="203"/>
        <v>#REF!</v>
      </c>
      <c r="J484" s="26" t="e">
        <f t="shared" si="204"/>
        <v>#REF!</v>
      </c>
      <c r="K484" s="26" t="e">
        <f t="shared" si="205"/>
        <v>#REF!</v>
      </c>
      <c r="L484" s="28" t="e">
        <f>IF(Form!#REF!="","",Form!#REF!)</f>
        <v>#REF!</v>
      </c>
      <c r="M484" s="27" t="e">
        <f>VLOOKUP(B484,Table5[],9,FALSE)</f>
        <v>#REF!</v>
      </c>
      <c r="N484" s="26" t="e">
        <f t="shared" si="206"/>
        <v>#REF!</v>
      </c>
      <c r="O484" s="27" t="e">
        <f>VLOOKUP(B484,Table5[],10,FALSE)</f>
        <v>#REF!</v>
      </c>
      <c r="P484" s="27" t="e">
        <f>IF(L484="",NA(),M484+Form!$B$9*O484/1.128)</f>
        <v>#REF!</v>
      </c>
      <c r="Q484" s="27" t="e">
        <f>IF(L484="",NA(),M484-Form!$B$9*O484/1.128)</f>
        <v>#REF!</v>
      </c>
      <c r="R484" s="27" t="e">
        <f t="shared" si="207"/>
        <v>#REF!</v>
      </c>
      <c r="S484" s="26" t="e">
        <f t="shared" si="208"/>
        <v>#REF!</v>
      </c>
      <c r="T484" s="26" t="e">
        <f t="shared" si="209"/>
        <v>#REF!</v>
      </c>
      <c r="U484" s="28" t="e">
        <f>IF(Form!#REF!="","",Form!#REF!)</f>
        <v>#REF!</v>
      </c>
      <c r="V484" s="27" t="e">
        <f>VLOOKUP(B484,Table5[],14,FALSE)</f>
        <v>#REF!</v>
      </c>
      <c r="W484" s="26" t="e">
        <f t="shared" si="210"/>
        <v>#REF!</v>
      </c>
      <c r="X484" s="27" t="e">
        <f>VLOOKUP(B484,Table5[],15,FALSE)</f>
        <v>#REF!</v>
      </c>
      <c r="Y484" s="27" t="e">
        <f>IF(U484="",NA(),V484+Form!$B$9*X484/1.128)</f>
        <v>#REF!</v>
      </c>
      <c r="Z484" s="27" t="e">
        <f>IF(U484="",NA(),V484-Form!$B$9*X484/1.128)</f>
        <v>#REF!</v>
      </c>
      <c r="AA484" s="27" t="e">
        <f t="shared" si="211"/>
        <v>#REF!</v>
      </c>
      <c r="AB484" s="26" t="e">
        <f t="shared" si="212"/>
        <v>#REF!</v>
      </c>
      <c r="AC484" s="26" t="e">
        <f t="shared" si="213"/>
        <v>#REF!</v>
      </c>
      <c r="AD484" s="28" t="e">
        <f>IF(Form!#REF!="","",Form!#REF!)</f>
        <v>#REF!</v>
      </c>
      <c r="AE484" s="27" t="e">
        <f>VLOOKUP(B484,Table5[],19,FALSE)</f>
        <v>#REF!</v>
      </c>
      <c r="AF484" s="26" t="e">
        <f t="shared" si="214"/>
        <v>#REF!</v>
      </c>
      <c r="AG484" s="27" t="e">
        <f>VLOOKUP(B484,Table5[],20,FALSE)</f>
        <v>#REF!</v>
      </c>
      <c r="AH484" s="27" t="e">
        <f>IF(AD484="",NA(),AE484+Form!$B$9*AG484/1.128)</f>
        <v>#REF!</v>
      </c>
      <c r="AI484" s="27" t="e">
        <f>IF(AD484="",NA(),AE484-Form!$B$9*AG484/1.128)</f>
        <v>#REF!</v>
      </c>
      <c r="AJ484" s="27" t="e">
        <f t="shared" si="215"/>
        <v>#REF!</v>
      </c>
      <c r="AK484" s="26" t="e">
        <f t="shared" si="216"/>
        <v>#REF!</v>
      </c>
      <c r="AL484" s="26" t="e">
        <f t="shared" si="217"/>
        <v>#REF!</v>
      </c>
      <c r="AM484" s="28" t="e">
        <f>IF(Form!#REF!="","",Form!#REF!)</f>
        <v>#REF!</v>
      </c>
      <c r="AN484" s="27" t="e">
        <f>VLOOKUP(B484,Table5[],24,FALSE)</f>
        <v>#REF!</v>
      </c>
      <c r="AO484" s="26" t="e">
        <f t="shared" si="218"/>
        <v>#REF!</v>
      </c>
      <c r="AP484" s="27" t="e">
        <f>VLOOKUP(B484,Table5[],25,FALSE)</f>
        <v>#REF!</v>
      </c>
      <c r="AQ484" s="27" t="e">
        <f>IF(AM484="",NA(),AN484+Form!$B$9*AP484/1.128)</f>
        <v>#REF!</v>
      </c>
      <c r="AR484" s="27" t="e">
        <f>IF(AM484="",NA(),AN484-Form!$B$9*AP484/1.128)</f>
        <v>#REF!</v>
      </c>
      <c r="AS484" s="27" t="e">
        <f t="shared" si="219"/>
        <v>#REF!</v>
      </c>
      <c r="AT484" s="26" t="e">
        <f t="shared" si="220"/>
        <v>#REF!</v>
      </c>
      <c r="AU484" s="27" t="e">
        <f>VLOOKUP(B484,Table5[],2,FALSE)</f>
        <v>#REF!</v>
      </c>
      <c r="AV484" s="27" t="e">
        <f>VLOOKUP(B484,Table5[],3,FALSE)</f>
        <v>#REF!</v>
      </c>
      <c r="AW484" s="29" t="e">
        <f>IF(Form!#REF!="","",Form!#REF!)</f>
        <v>#REF!</v>
      </c>
    </row>
    <row r="485" spans="1:49">
      <c r="A485" s="26" t="e">
        <f>IF(Form!#REF!="","",Form!#REF!)</f>
        <v>#REF!</v>
      </c>
      <c r="B485" s="26" t="e">
        <f>IF(Form!#REF!="","",Form!#REF!)</f>
        <v>#REF!</v>
      </c>
      <c r="C485" s="26" t="e">
        <f>IF(Form!#REF!="","",Form!#REF!)</f>
        <v>#REF!</v>
      </c>
      <c r="D485" s="27" t="e">
        <f>VLOOKUP(B485,Table5[],4,FALSE)</f>
        <v>#REF!</v>
      </c>
      <c r="E485" s="26" t="e">
        <f t="shared" si="202"/>
        <v>#REF!</v>
      </c>
      <c r="F485" s="27" t="e">
        <f>VLOOKUP(B485,Table5[],5,FALSE)</f>
        <v>#REF!</v>
      </c>
      <c r="G485" s="27" t="e">
        <f>IF(C485="",NA(),D485+Form!$B$9*F485/1.128)</f>
        <v>#REF!</v>
      </c>
      <c r="H485" s="27" t="e">
        <f>IF(C485="",NA(),D485-Form!$B$9*F485/1.128)</f>
        <v>#REF!</v>
      </c>
      <c r="I485" s="27" t="e">
        <f t="shared" si="203"/>
        <v>#REF!</v>
      </c>
      <c r="J485" s="26" t="e">
        <f t="shared" si="204"/>
        <v>#REF!</v>
      </c>
      <c r="K485" s="26" t="e">
        <f t="shared" si="205"/>
        <v>#REF!</v>
      </c>
      <c r="L485" s="28" t="e">
        <f>IF(Form!#REF!="","",Form!#REF!)</f>
        <v>#REF!</v>
      </c>
      <c r="M485" s="27" t="e">
        <f>VLOOKUP(B485,Table5[],9,FALSE)</f>
        <v>#REF!</v>
      </c>
      <c r="N485" s="26" t="e">
        <f t="shared" si="206"/>
        <v>#REF!</v>
      </c>
      <c r="O485" s="27" t="e">
        <f>VLOOKUP(B485,Table5[],10,FALSE)</f>
        <v>#REF!</v>
      </c>
      <c r="P485" s="27" t="e">
        <f>IF(L485="",NA(),M485+Form!$B$9*O485/1.128)</f>
        <v>#REF!</v>
      </c>
      <c r="Q485" s="27" t="e">
        <f>IF(L485="",NA(),M485-Form!$B$9*O485/1.128)</f>
        <v>#REF!</v>
      </c>
      <c r="R485" s="27" t="e">
        <f t="shared" si="207"/>
        <v>#REF!</v>
      </c>
      <c r="S485" s="26" t="e">
        <f t="shared" si="208"/>
        <v>#REF!</v>
      </c>
      <c r="T485" s="26" t="e">
        <f t="shared" si="209"/>
        <v>#REF!</v>
      </c>
      <c r="U485" s="28" t="e">
        <f>IF(Form!#REF!="","",Form!#REF!)</f>
        <v>#REF!</v>
      </c>
      <c r="V485" s="27" t="e">
        <f>VLOOKUP(B485,Table5[],14,FALSE)</f>
        <v>#REF!</v>
      </c>
      <c r="W485" s="26" t="e">
        <f t="shared" si="210"/>
        <v>#REF!</v>
      </c>
      <c r="X485" s="27" t="e">
        <f>VLOOKUP(B485,Table5[],15,FALSE)</f>
        <v>#REF!</v>
      </c>
      <c r="Y485" s="27" t="e">
        <f>IF(U485="",NA(),V485+Form!$B$9*X485/1.128)</f>
        <v>#REF!</v>
      </c>
      <c r="Z485" s="27" t="e">
        <f>IF(U485="",NA(),V485-Form!$B$9*X485/1.128)</f>
        <v>#REF!</v>
      </c>
      <c r="AA485" s="27" t="e">
        <f t="shared" si="211"/>
        <v>#REF!</v>
      </c>
      <c r="AB485" s="26" t="e">
        <f t="shared" si="212"/>
        <v>#REF!</v>
      </c>
      <c r="AC485" s="26" t="e">
        <f t="shared" si="213"/>
        <v>#REF!</v>
      </c>
      <c r="AD485" s="28" t="e">
        <f>IF(Form!#REF!="","",Form!#REF!)</f>
        <v>#REF!</v>
      </c>
      <c r="AE485" s="27" t="e">
        <f>VLOOKUP(B485,Table5[],19,FALSE)</f>
        <v>#REF!</v>
      </c>
      <c r="AF485" s="26" t="e">
        <f t="shared" si="214"/>
        <v>#REF!</v>
      </c>
      <c r="AG485" s="27" t="e">
        <f>VLOOKUP(B485,Table5[],20,FALSE)</f>
        <v>#REF!</v>
      </c>
      <c r="AH485" s="27" t="e">
        <f>IF(AD485="",NA(),AE485+Form!$B$9*AG485/1.128)</f>
        <v>#REF!</v>
      </c>
      <c r="AI485" s="27" t="e">
        <f>IF(AD485="",NA(),AE485-Form!$B$9*AG485/1.128)</f>
        <v>#REF!</v>
      </c>
      <c r="AJ485" s="27" t="e">
        <f t="shared" si="215"/>
        <v>#REF!</v>
      </c>
      <c r="AK485" s="26" t="e">
        <f t="shared" si="216"/>
        <v>#REF!</v>
      </c>
      <c r="AL485" s="26" t="e">
        <f t="shared" si="217"/>
        <v>#REF!</v>
      </c>
      <c r="AM485" s="28" t="e">
        <f>IF(Form!#REF!="","",Form!#REF!)</f>
        <v>#REF!</v>
      </c>
      <c r="AN485" s="27" t="e">
        <f>VLOOKUP(B485,Table5[],24,FALSE)</f>
        <v>#REF!</v>
      </c>
      <c r="AO485" s="26" t="e">
        <f t="shared" si="218"/>
        <v>#REF!</v>
      </c>
      <c r="AP485" s="27" t="e">
        <f>VLOOKUP(B485,Table5[],25,FALSE)</f>
        <v>#REF!</v>
      </c>
      <c r="AQ485" s="27" t="e">
        <f>IF(AM485="",NA(),AN485+Form!$B$9*AP485/1.128)</f>
        <v>#REF!</v>
      </c>
      <c r="AR485" s="27" t="e">
        <f>IF(AM485="",NA(),AN485-Form!$B$9*AP485/1.128)</f>
        <v>#REF!</v>
      </c>
      <c r="AS485" s="27" t="e">
        <f t="shared" si="219"/>
        <v>#REF!</v>
      </c>
      <c r="AT485" s="26" t="e">
        <f t="shared" si="220"/>
        <v>#REF!</v>
      </c>
      <c r="AU485" s="27" t="e">
        <f>VLOOKUP(B485,Table5[],2,FALSE)</f>
        <v>#REF!</v>
      </c>
      <c r="AV485" s="27" t="e">
        <f>VLOOKUP(B485,Table5[],3,FALSE)</f>
        <v>#REF!</v>
      </c>
      <c r="AW485" s="29" t="e">
        <f>IF(Form!#REF!="","",Form!#REF!)</f>
        <v>#REF!</v>
      </c>
    </row>
    <row r="486" spans="1:49">
      <c r="A486" s="26" t="e">
        <f>IF(Form!#REF!="","",Form!#REF!)</f>
        <v>#REF!</v>
      </c>
      <c r="B486" s="26" t="e">
        <f>IF(Form!#REF!="","",Form!#REF!)</f>
        <v>#REF!</v>
      </c>
      <c r="C486" s="26" t="e">
        <f>IF(Form!#REF!="","",Form!#REF!)</f>
        <v>#REF!</v>
      </c>
      <c r="D486" s="27" t="e">
        <f>VLOOKUP(B486,Table5[],4,FALSE)</f>
        <v>#REF!</v>
      </c>
      <c r="E486" s="26" t="e">
        <f t="shared" si="202"/>
        <v>#REF!</v>
      </c>
      <c r="F486" s="27" t="e">
        <f>VLOOKUP(B486,Table5[],5,FALSE)</f>
        <v>#REF!</v>
      </c>
      <c r="G486" s="27" t="e">
        <f>IF(C486="",NA(),D486+Form!$B$9*F486/1.128)</f>
        <v>#REF!</v>
      </c>
      <c r="H486" s="27" t="e">
        <f>IF(C486="",NA(),D486-Form!$B$9*F486/1.128)</f>
        <v>#REF!</v>
      </c>
      <c r="I486" s="27" t="e">
        <f t="shared" si="203"/>
        <v>#REF!</v>
      </c>
      <c r="J486" s="26" t="e">
        <f t="shared" si="204"/>
        <v>#REF!</v>
      </c>
      <c r="K486" s="26" t="e">
        <f t="shared" si="205"/>
        <v>#REF!</v>
      </c>
      <c r="L486" s="28" t="e">
        <f>IF(Form!#REF!="","",Form!#REF!)</f>
        <v>#REF!</v>
      </c>
      <c r="M486" s="27" t="e">
        <f>VLOOKUP(B486,Table5[],9,FALSE)</f>
        <v>#REF!</v>
      </c>
      <c r="N486" s="26" t="e">
        <f t="shared" si="206"/>
        <v>#REF!</v>
      </c>
      <c r="O486" s="27" t="e">
        <f>VLOOKUP(B486,Table5[],10,FALSE)</f>
        <v>#REF!</v>
      </c>
      <c r="P486" s="27" t="e">
        <f>IF(L486="",NA(),M486+Form!$B$9*O486/1.128)</f>
        <v>#REF!</v>
      </c>
      <c r="Q486" s="27" t="e">
        <f>IF(L486="",NA(),M486-Form!$B$9*O486/1.128)</f>
        <v>#REF!</v>
      </c>
      <c r="R486" s="27" t="e">
        <f t="shared" si="207"/>
        <v>#REF!</v>
      </c>
      <c r="S486" s="26" t="e">
        <f t="shared" si="208"/>
        <v>#REF!</v>
      </c>
      <c r="T486" s="26" t="e">
        <f t="shared" si="209"/>
        <v>#REF!</v>
      </c>
      <c r="U486" s="28" t="e">
        <f>IF(Form!#REF!="","",Form!#REF!)</f>
        <v>#REF!</v>
      </c>
      <c r="V486" s="27" t="e">
        <f>VLOOKUP(B486,Table5[],14,FALSE)</f>
        <v>#REF!</v>
      </c>
      <c r="W486" s="26" t="e">
        <f t="shared" si="210"/>
        <v>#REF!</v>
      </c>
      <c r="X486" s="27" t="e">
        <f>VLOOKUP(B486,Table5[],15,FALSE)</f>
        <v>#REF!</v>
      </c>
      <c r="Y486" s="27" t="e">
        <f>IF(U486="",NA(),V486+Form!$B$9*X486/1.128)</f>
        <v>#REF!</v>
      </c>
      <c r="Z486" s="27" t="e">
        <f>IF(U486="",NA(),V486-Form!$B$9*X486/1.128)</f>
        <v>#REF!</v>
      </c>
      <c r="AA486" s="27" t="e">
        <f t="shared" si="211"/>
        <v>#REF!</v>
      </c>
      <c r="AB486" s="26" t="e">
        <f t="shared" si="212"/>
        <v>#REF!</v>
      </c>
      <c r="AC486" s="26" t="e">
        <f t="shared" si="213"/>
        <v>#REF!</v>
      </c>
      <c r="AD486" s="28" t="e">
        <f>IF(Form!#REF!="","",Form!#REF!)</f>
        <v>#REF!</v>
      </c>
      <c r="AE486" s="27" t="e">
        <f>VLOOKUP(B486,Table5[],19,FALSE)</f>
        <v>#REF!</v>
      </c>
      <c r="AF486" s="26" t="e">
        <f t="shared" si="214"/>
        <v>#REF!</v>
      </c>
      <c r="AG486" s="27" t="e">
        <f>VLOOKUP(B486,Table5[],20,FALSE)</f>
        <v>#REF!</v>
      </c>
      <c r="AH486" s="27" t="e">
        <f>IF(AD486="",NA(),AE486+Form!$B$9*AG486/1.128)</f>
        <v>#REF!</v>
      </c>
      <c r="AI486" s="27" t="e">
        <f>IF(AD486="",NA(),AE486-Form!$B$9*AG486/1.128)</f>
        <v>#REF!</v>
      </c>
      <c r="AJ486" s="27" t="e">
        <f t="shared" si="215"/>
        <v>#REF!</v>
      </c>
      <c r="AK486" s="26" t="e">
        <f t="shared" si="216"/>
        <v>#REF!</v>
      </c>
      <c r="AL486" s="26" t="e">
        <f t="shared" si="217"/>
        <v>#REF!</v>
      </c>
      <c r="AM486" s="28" t="e">
        <f>IF(Form!#REF!="","",Form!#REF!)</f>
        <v>#REF!</v>
      </c>
      <c r="AN486" s="27" t="e">
        <f>VLOOKUP(B486,Table5[],24,FALSE)</f>
        <v>#REF!</v>
      </c>
      <c r="AO486" s="26" t="e">
        <f t="shared" si="218"/>
        <v>#REF!</v>
      </c>
      <c r="AP486" s="27" t="e">
        <f>VLOOKUP(B486,Table5[],25,FALSE)</f>
        <v>#REF!</v>
      </c>
      <c r="AQ486" s="27" t="e">
        <f>IF(AM486="",NA(),AN486+Form!$B$9*AP486/1.128)</f>
        <v>#REF!</v>
      </c>
      <c r="AR486" s="27" t="e">
        <f>IF(AM486="",NA(),AN486-Form!$B$9*AP486/1.128)</f>
        <v>#REF!</v>
      </c>
      <c r="AS486" s="27" t="e">
        <f t="shared" si="219"/>
        <v>#REF!</v>
      </c>
      <c r="AT486" s="26" t="e">
        <f t="shared" si="220"/>
        <v>#REF!</v>
      </c>
      <c r="AU486" s="27" t="e">
        <f>VLOOKUP(B486,Table5[],2,FALSE)</f>
        <v>#REF!</v>
      </c>
      <c r="AV486" s="27" t="e">
        <f>VLOOKUP(B486,Table5[],3,FALSE)</f>
        <v>#REF!</v>
      </c>
      <c r="AW486" s="29" t="e">
        <f>IF(Form!#REF!="","",Form!#REF!)</f>
        <v>#REF!</v>
      </c>
    </row>
    <row r="487" spans="1:49">
      <c r="A487" s="26" t="e">
        <f>IF(Form!#REF!="","",Form!#REF!)</f>
        <v>#REF!</v>
      </c>
      <c r="B487" s="26" t="e">
        <f>IF(Form!#REF!="","",Form!#REF!)</f>
        <v>#REF!</v>
      </c>
      <c r="C487" s="26" t="e">
        <f>IF(Form!#REF!="","",Form!#REF!)</f>
        <v>#REF!</v>
      </c>
      <c r="D487" s="27" t="e">
        <f>VLOOKUP(B487,Table5[],4,FALSE)</f>
        <v>#REF!</v>
      </c>
      <c r="E487" s="26" t="e">
        <f t="shared" si="202"/>
        <v>#REF!</v>
      </c>
      <c r="F487" s="27" t="e">
        <f>VLOOKUP(B487,Table5[],5,FALSE)</f>
        <v>#REF!</v>
      </c>
      <c r="G487" s="27" t="e">
        <f>IF(C487="",NA(),D487+Form!$B$9*F487/1.128)</f>
        <v>#REF!</v>
      </c>
      <c r="H487" s="27" t="e">
        <f>IF(C487="",NA(),D487-Form!$B$9*F487/1.128)</f>
        <v>#REF!</v>
      </c>
      <c r="I487" s="27" t="e">
        <f t="shared" si="203"/>
        <v>#REF!</v>
      </c>
      <c r="J487" s="26" t="e">
        <f t="shared" si="204"/>
        <v>#REF!</v>
      </c>
      <c r="K487" s="26" t="e">
        <f t="shared" si="205"/>
        <v>#REF!</v>
      </c>
      <c r="L487" s="28" t="e">
        <f>IF(Form!#REF!="","",Form!#REF!)</f>
        <v>#REF!</v>
      </c>
      <c r="M487" s="27" t="e">
        <f>VLOOKUP(B487,Table5[],9,FALSE)</f>
        <v>#REF!</v>
      </c>
      <c r="N487" s="26" t="e">
        <f t="shared" si="206"/>
        <v>#REF!</v>
      </c>
      <c r="O487" s="27" t="e">
        <f>VLOOKUP(B487,Table5[],10,FALSE)</f>
        <v>#REF!</v>
      </c>
      <c r="P487" s="27" t="e">
        <f>IF(L487="",NA(),M487+Form!$B$9*O487/1.128)</f>
        <v>#REF!</v>
      </c>
      <c r="Q487" s="27" t="e">
        <f>IF(L487="",NA(),M487-Form!$B$9*O487/1.128)</f>
        <v>#REF!</v>
      </c>
      <c r="R487" s="27" t="e">
        <f t="shared" si="207"/>
        <v>#REF!</v>
      </c>
      <c r="S487" s="26" t="e">
        <f t="shared" si="208"/>
        <v>#REF!</v>
      </c>
      <c r="T487" s="26" t="e">
        <f t="shared" si="209"/>
        <v>#REF!</v>
      </c>
      <c r="U487" s="28" t="e">
        <f>IF(Form!#REF!="","",Form!#REF!)</f>
        <v>#REF!</v>
      </c>
      <c r="V487" s="27" t="e">
        <f>VLOOKUP(B487,Table5[],14,FALSE)</f>
        <v>#REF!</v>
      </c>
      <c r="W487" s="26" t="e">
        <f t="shared" si="210"/>
        <v>#REF!</v>
      </c>
      <c r="X487" s="27" t="e">
        <f>VLOOKUP(B487,Table5[],15,FALSE)</f>
        <v>#REF!</v>
      </c>
      <c r="Y487" s="27" t="e">
        <f>IF(U487="",NA(),V487+Form!$B$9*X487/1.128)</f>
        <v>#REF!</v>
      </c>
      <c r="Z487" s="27" t="e">
        <f>IF(U487="",NA(),V487-Form!$B$9*X487/1.128)</f>
        <v>#REF!</v>
      </c>
      <c r="AA487" s="27" t="e">
        <f t="shared" si="211"/>
        <v>#REF!</v>
      </c>
      <c r="AB487" s="26" t="e">
        <f t="shared" si="212"/>
        <v>#REF!</v>
      </c>
      <c r="AC487" s="26" t="e">
        <f t="shared" si="213"/>
        <v>#REF!</v>
      </c>
      <c r="AD487" s="28" t="e">
        <f>IF(Form!#REF!="","",Form!#REF!)</f>
        <v>#REF!</v>
      </c>
      <c r="AE487" s="27" t="e">
        <f>VLOOKUP(B487,Table5[],19,FALSE)</f>
        <v>#REF!</v>
      </c>
      <c r="AF487" s="26" t="e">
        <f t="shared" si="214"/>
        <v>#REF!</v>
      </c>
      <c r="AG487" s="27" t="e">
        <f>VLOOKUP(B487,Table5[],20,FALSE)</f>
        <v>#REF!</v>
      </c>
      <c r="AH487" s="27" t="e">
        <f>IF(AD487="",NA(),AE487+Form!$B$9*AG487/1.128)</f>
        <v>#REF!</v>
      </c>
      <c r="AI487" s="27" t="e">
        <f>IF(AD487="",NA(),AE487-Form!$B$9*AG487/1.128)</f>
        <v>#REF!</v>
      </c>
      <c r="AJ487" s="27" t="e">
        <f t="shared" si="215"/>
        <v>#REF!</v>
      </c>
      <c r="AK487" s="26" t="e">
        <f t="shared" si="216"/>
        <v>#REF!</v>
      </c>
      <c r="AL487" s="26" t="e">
        <f t="shared" si="217"/>
        <v>#REF!</v>
      </c>
      <c r="AM487" s="28" t="e">
        <f>IF(Form!#REF!="","",Form!#REF!)</f>
        <v>#REF!</v>
      </c>
      <c r="AN487" s="27" t="e">
        <f>VLOOKUP(B487,Table5[],24,FALSE)</f>
        <v>#REF!</v>
      </c>
      <c r="AO487" s="26" t="e">
        <f t="shared" si="218"/>
        <v>#REF!</v>
      </c>
      <c r="AP487" s="27" t="e">
        <f>VLOOKUP(B487,Table5[],25,FALSE)</f>
        <v>#REF!</v>
      </c>
      <c r="AQ487" s="27" t="e">
        <f>IF(AM487="",NA(),AN487+Form!$B$9*AP487/1.128)</f>
        <v>#REF!</v>
      </c>
      <c r="AR487" s="27" t="e">
        <f>IF(AM487="",NA(),AN487-Form!$B$9*AP487/1.128)</f>
        <v>#REF!</v>
      </c>
      <c r="AS487" s="27" t="e">
        <f t="shared" si="219"/>
        <v>#REF!</v>
      </c>
      <c r="AT487" s="26" t="e">
        <f t="shared" si="220"/>
        <v>#REF!</v>
      </c>
      <c r="AU487" s="27" t="e">
        <f>VLOOKUP(B487,Table5[],2,FALSE)</f>
        <v>#REF!</v>
      </c>
      <c r="AV487" s="27" t="e">
        <f>VLOOKUP(B487,Table5[],3,FALSE)</f>
        <v>#REF!</v>
      </c>
      <c r="AW487" s="29" t="e">
        <f>IF(Form!#REF!="","",Form!#REF!)</f>
        <v>#REF!</v>
      </c>
    </row>
    <row r="488" spans="1:49">
      <c r="A488" s="26" t="e">
        <f>IF(Form!#REF!="","",Form!#REF!)</f>
        <v>#REF!</v>
      </c>
      <c r="B488" s="26" t="e">
        <f>IF(Form!#REF!="","",Form!#REF!)</f>
        <v>#REF!</v>
      </c>
      <c r="C488" s="26" t="e">
        <f>IF(Form!#REF!="","",Form!#REF!)</f>
        <v>#REF!</v>
      </c>
      <c r="D488" s="27" t="e">
        <f>VLOOKUP(B488,Table5[],4,FALSE)</f>
        <v>#REF!</v>
      </c>
      <c r="E488" s="26" t="e">
        <f t="shared" si="202"/>
        <v>#REF!</v>
      </c>
      <c r="F488" s="27" t="e">
        <f>VLOOKUP(B488,Table5[],5,FALSE)</f>
        <v>#REF!</v>
      </c>
      <c r="G488" s="27" t="e">
        <f>IF(C488="",NA(),D488+Form!$B$9*F488/1.128)</f>
        <v>#REF!</v>
      </c>
      <c r="H488" s="27" t="e">
        <f>IF(C488="",NA(),D488-Form!$B$9*F488/1.128)</f>
        <v>#REF!</v>
      </c>
      <c r="I488" s="27" t="e">
        <f t="shared" si="203"/>
        <v>#REF!</v>
      </c>
      <c r="J488" s="26" t="e">
        <f t="shared" si="204"/>
        <v>#REF!</v>
      </c>
      <c r="K488" s="26" t="e">
        <f t="shared" si="205"/>
        <v>#REF!</v>
      </c>
      <c r="L488" s="28" t="e">
        <f>IF(Form!#REF!="","",Form!#REF!)</f>
        <v>#REF!</v>
      </c>
      <c r="M488" s="27" t="e">
        <f>VLOOKUP(B488,Table5[],9,FALSE)</f>
        <v>#REF!</v>
      </c>
      <c r="N488" s="26" t="e">
        <f t="shared" si="206"/>
        <v>#REF!</v>
      </c>
      <c r="O488" s="27" t="e">
        <f>VLOOKUP(B488,Table5[],10,FALSE)</f>
        <v>#REF!</v>
      </c>
      <c r="P488" s="27" t="e">
        <f>IF(L488="",NA(),M488+Form!$B$9*O488/1.128)</f>
        <v>#REF!</v>
      </c>
      <c r="Q488" s="27" t="e">
        <f>IF(L488="",NA(),M488-Form!$B$9*O488/1.128)</f>
        <v>#REF!</v>
      </c>
      <c r="R488" s="27" t="e">
        <f t="shared" si="207"/>
        <v>#REF!</v>
      </c>
      <c r="S488" s="26" t="e">
        <f t="shared" si="208"/>
        <v>#REF!</v>
      </c>
      <c r="T488" s="26" t="e">
        <f t="shared" si="209"/>
        <v>#REF!</v>
      </c>
      <c r="U488" s="28" t="e">
        <f>IF(Form!#REF!="","",Form!#REF!)</f>
        <v>#REF!</v>
      </c>
      <c r="V488" s="27" t="e">
        <f>VLOOKUP(B488,Table5[],14,FALSE)</f>
        <v>#REF!</v>
      </c>
      <c r="W488" s="26" t="e">
        <f t="shared" si="210"/>
        <v>#REF!</v>
      </c>
      <c r="X488" s="27" t="e">
        <f>VLOOKUP(B488,Table5[],15,FALSE)</f>
        <v>#REF!</v>
      </c>
      <c r="Y488" s="27" t="e">
        <f>IF(U488="",NA(),V488+Form!$B$9*X488/1.128)</f>
        <v>#REF!</v>
      </c>
      <c r="Z488" s="27" t="e">
        <f>IF(U488="",NA(),V488-Form!$B$9*X488/1.128)</f>
        <v>#REF!</v>
      </c>
      <c r="AA488" s="27" t="e">
        <f t="shared" si="211"/>
        <v>#REF!</v>
      </c>
      <c r="AB488" s="26" t="e">
        <f t="shared" si="212"/>
        <v>#REF!</v>
      </c>
      <c r="AC488" s="26" t="e">
        <f t="shared" si="213"/>
        <v>#REF!</v>
      </c>
      <c r="AD488" s="28" t="e">
        <f>IF(Form!#REF!="","",Form!#REF!)</f>
        <v>#REF!</v>
      </c>
      <c r="AE488" s="27" t="e">
        <f>VLOOKUP(B488,Table5[],19,FALSE)</f>
        <v>#REF!</v>
      </c>
      <c r="AF488" s="26" t="e">
        <f t="shared" si="214"/>
        <v>#REF!</v>
      </c>
      <c r="AG488" s="27" t="e">
        <f>VLOOKUP(B488,Table5[],20,FALSE)</f>
        <v>#REF!</v>
      </c>
      <c r="AH488" s="27" t="e">
        <f>IF(AD488="",NA(),AE488+Form!$B$9*AG488/1.128)</f>
        <v>#REF!</v>
      </c>
      <c r="AI488" s="27" t="e">
        <f>IF(AD488="",NA(),AE488-Form!$B$9*AG488/1.128)</f>
        <v>#REF!</v>
      </c>
      <c r="AJ488" s="27" t="e">
        <f t="shared" si="215"/>
        <v>#REF!</v>
      </c>
      <c r="AK488" s="26" t="e">
        <f t="shared" si="216"/>
        <v>#REF!</v>
      </c>
      <c r="AL488" s="26" t="e">
        <f t="shared" si="217"/>
        <v>#REF!</v>
      </c>
      <c r="AM488" s="28" t="e">
        <f>IF(Form!#REF!="","",Form!#REF!)</f>
        <v>#REF!</v>
      </c>
      <c r="AN488" s="27" t="e">
        <f>VLOOKUP(B488,Table5[],24,FALSE)</f>
        <v>#REF!</v>
      </c>
      <c r="AO488" s="26" t="e">
        <f t="shared" si="218"/>
        <v>#REF!</v>
      </c>
      <c r="AP488" s="27" t="e">
        <f>VLOOKUP(B488,Table5[],25,FALSE)</f>
        <v>#REF!</v>
      </c>
      <c r="AQ488" s="27" t="e">
        <f>IF(AM488="",NA(),AN488+Form!$B$9*AP488/1.128)</f>
        <v>#REF!</v>
      </c>
      <c r="AR488" s="27" t="e">
        <f>IF(AM488="",NA(),AN488-Form!$B$9*AP488/1.128)</f>
        <v>#REF!</v>
      </c>
      <c r="AS488" s="27" t="e">
        <f t="shared" si="219"/>
        <v>#REF!</v>
      </c>
      <c r="AT488" s="26" t="e">
        <f t="shared" si="220"/>
        <v>#REF!</v>
      </c>
      <c r="AU488" s="27" t="e">
        <f>VLOOKUP(B488,Table5[],2,FALSE)</f>
        <v>#REF!</v>
      </c>
      <c r="AV488" s="27" t="e">
        <f>VLOOKUP(B488,Table5[],3,FALSE)</f>
        <v>#REF!</v>
      </c>
      <c r="AW488" s="29" t="e">
        <f>IF(Form!#REF!="","",Form!#REF!)</f>
        <v>#REF!</v>
      </c>
    </row>
    <row r="489" spans="1:49">
      <c r="A489" s="26" t="e">
        <f>IF(Form!#REF!="","",Form!#REF!)</f>
        <v>#REF!</v>
      </c>
      <c r="B489" s="26" t="e">
        <f>IF(Form!#REF!="","",Form!#REF!)</f>
        <v>#REF!</v>
      </c>
      <c r="C489" s="26" t="e">
        <f>IF(Form!#REF!="","",Form!#REF!)</f>
        <v>#REF!</v>
      </c>
      <c r="D489" s="27" t="e">
        <f>VLOOKUP(B489,Table5[],4,FALSE)</f>
        <v>#REF!</v>
      </c>
      <c r="E489" s="26" t="e">
        <f t="shared" si="202"/>
        <v>#REF!</v>
      </c>
      <c r="F489" s="27" t="e">
        <f>VLOOKUP(B489,Table5[],5,FALSE)</f>
        <v>#REF!</v>
      </c>
      <c r="G489" s="27" t="e">
        <f>IF(C489="",NA(),D489+Form!$B$9*F489/1.128)</f>
        <v>#REF!</v>
      </c>
      <c r="H489" s="27" t="e">
        <f>IF(C489="",NA(),D489-Form!$B$9*F489/1.128)</f>
        <v>#REF!</v>
      </c>
      <c r="I489" s="27" t="e">
        <f t="shared" si="203"/>
        <v>#REF!</v>
      </c>
      <c r="J489" s="26" t="e">
        <f t="shared" si="204"/>
        <v>#REF!</v>
      </c>
      <c r="K489" s="26" t="e">
        <f t="shared" si="205"/>
        <v>#REF!</v>
      </c>
      <c r="L489" s="28" t="e">
        <f>IF(Form!#REF!="","",Form!#REF!)</f>
        <v>#REF!</v>
      </c>
      <c r="M489" s="27" t="e">
        <f>VLOOKUP(B489,Table5[],9,FALSE)</f>
        <v>#REF!</v>
      </c>
      <c r="N489" s="26" t="e">
        <f t="shared" si="206"/>
        <v>#REF!</v>
      </c>
      <c r="O489" s="27" t="e">
        <f>VLOOKUP(B489,Table5[],10,FALSE)</f>
        <v>#REF!</v>
      </c>
      <c r="P489" s="27" t="e">
        <f>IF(L489="",NA(),M489+Form!$B$9*O489/1.128)</f>
        <v>#REF!</v>
      </c>
      <c r="Q489" s="27" t="e">
        <f>IF(L489="",NA(),M489-Form!$B$9*O489/1.128)</f>
        <v>#REF!</v>
      </c>
      <c r="R489" s="27" t="e">
        <f t="shared" si="207"/>
        <v>#REF!</v>
      </c>
      <c r="S489" s="26" t="e">
        <f t="shared" si="208"/>
        <v>#REF!</v>
      </c>
      <c r="T489" s="26" t="e">
        <f t="shared" si="209"/>
        <v>#REF!</v>
      </c>
      <c r="U489" s="28" t="e">
        <f>IF(Form!#REF!="","",Form!#REF!)</f>
        <v>#REF!</v>
      </c>
      <c r="V489" s="27" t="e">
        <f>VLOOKUP(B489,Table5[],14,FALSE)</f>
        <v>#REF!</v>
      </c>
      <c r="W489" s="26" t="e">
        <f t="shared" si="210"/>
        <v>#REF!</v>
      </c>
      <c r="X489" s="27" t="e">
        <f>VLOOKUP(B489,Table5[],15,FALSE)</f>
        <v>#REF!</v>
      </c>
      <c r="Y489" s="27" t="e">
        <f>IF(U489="",NA(),V489+Form!$B$9*X489/1.128)</f>
        <v>#REF!</v>
      </c>
      <c r="Z489" s="27" t="e">
        <f>IF(U489="",NA(),V489-Form!$B$9*X489/1.128)</f>
        <v>#REF!</v>
      </c>
      <c r="AA489" s="27" t="e">
        <f t="shared" si="211"/>
        <v>#REF!</v>
      </c>
      <c r="AB489" s="26" t="e">
        <f t="shared" si="212"/>
        <v>#REF!</v>
      </c>
      <c r="AC489" s="26" t="e">
        <f t="shared" si="213"/>
        <v>#REF!</v>
      </c>
      <c r="AD489" s="28" t="e">
        <f>IF(Form!#REF!="","",Form!#REF!)</f>
        <v>#REF!</v>
      </c>
      <c r="AE489" s="27" t="e">
        <f>VLOOKUP(B489,Table5[],19,FALSE)</f>
        <v>#REF!</v>
      </c>
      <c r="AF489" s="26" t="e">
        <f t="shared" si="214"/>
        <v>#REF!</v>
      </c>
      <c r="AG489" s="27" t="e">
        <f>VLOOKUP(B489,Table5[],20,FALSE)</f>
        <v>#REF!</v>
      </c>
      <c r="AH489" s="27" t="e">
        <f>IF(AD489="",NA(),AE489+Form!$B$9*AG489/1.128)</f>
        <v>#REF!</v>
      </c>
      <c r="AI489" s="27" t="e">
        <f>IF(AD489="",NA(),AE489-Form!$B$9*AG489/1.128)</f>
        <v>#REF!</v>
      </c>
      <c r="AJ489" s="27" t="e">
        <f t="shared" si="215"/>
        <v>#REF!</v>
      </c>
      <c r="AK489" s="26" t="e">
        <f t="shared" si="216"/>
        <v>#REF!</v>
      </c>
      <c r="AL489" s="26" t="e">
        <f t="shared" si="217"/>
        <v>#REF!</v>
      </c>
      <c r="AM489" s="28" t="e">
        <f>IF(Form!#REF!="","",Form!#REF!)</f>
        <v>#REF!</v>
      </c>
      <c r="AN489" s="27" t="e">
        <f>VLOOKUP(B489,Table5[],24,FALSE)</f>
        <v>#REF!</v>
      </c>
      <c r="AO489" s="26" t="e">
        <f t="shared" si="218"/>
        <v>#REF!</v>
      </c>
      <c r="AP489" s="27" t="e">
        <f>VLOOKUP(B489,Table5[],25,FALSE)</f>
        <v>#REF!</v>
      </c>
      <c r="AQ489" s="27" t="e">
        <f>IF(AM489="",NA(),AN489+Form!$B$9*AP489/1.128)</f>
        <v>#REF!</v>
      </c>
      <c r="AR489" s="27" t="e">
        <f>IF(AM489="",NA(),AN489-Form!$B$9*AP489/1.128)</f>
        <v>#REF!</v>
      </c>
      <c r="AS489" s="27" t="e">
        <f t="shared" si="219"/>
        <v>#REF!</v>
      </c>
      <c r="AT489" s="26" t="e">
        <f t="shared" si="220"/>
        <v>#REF!</v>
      </c>
      <c r="AU489" s="27" t="e">
        <f>VLOOKUP(B489,Table5[],2,FALSE)</f>
        <v>#REF!</v>
      </c>
      <c r="AV489" s="27" t="e">
        <f>VLOOKUP(B489,Table5[],3,FALSE)</f>
        <v>#REF!</v>
      </c>
      <c r="AW489" s="29" t="e">
        <f>IF(Form!#REF!="","",Form!#REF!)</f>
        <v>#REF!</v>
      </c>
    </row>
    <row r="490" spans="1:49">
      <c r="A490" s="26" t="e">
        <f>IF(Form!#REF!="","",Form!#REF!)</f>
        <v>#REF!</v>
      </c>
      <c r="B490" s="26" t="e">
        <f>IF(Form!#REF!="","",Form!#REF!)</f>
        <v>#REF!</v>
      </c>
      <c r="C490" s="26" t="e">
        <f>IF(Form!#REF!="","",Form!#REF!)</f>
        <v>#REF!</v>
      </c>
      <c r="D490" s="27" t="e">
        <f>VLOOKUP(B490,Table5[],4,FALSE)</f>
        <v>#REF!</v>
      </c>
      <c r="E490" s="26" t="e">
        <f t="shared" si="202"/>
        <v>#REF!</v>
      </c>
      <c r="F490" s="27" t="e">
        <f>VLOOKUP(B490,Table5[],5,FALSE)</f>
        <v>#REF!</v>
      </c>
      <c r="G490" s="27" t="e">
        <f>IF(C490="",NA(),D490+Form!$B$9*F490/1.128)</f>
        <v>#REF!</v>
      </c>
      <c r="H490" s="27" t="e">
        <f>IF(C490="",NA(),D490-Form!$B$9*F490/1.128)</f>
        <v>#REF!</v>
      </c>
      <c r="I490" s="27" t="e">
        <f t="shared" si="203"/>
        <v>#REF!</v>
      </c>
      <c r="J490" s="26" t="e">
        <f t="shared" si="204"/>
        <v>#REF!</v>
      </c>
      <c r="K490" s="26" t="e">
        <f t="shared" si="205"/>
        <v>#REF!</v>
      </c>
      <c r="L490" s="28" t="e">
        <f>IF(Form!#REF!="","",Form!#REF!)</f>
        <v>#REF!</v>
      </c>
      <c r="M490" s="27" t="e">
        <f>VLOOKUP(B490,Table5[],9,FALSE)</f>
        <v>#REF!</v>
      </c>
      <c r="N490" s="26" t="e">
        <f t="shared" si="206"/>
        <v>#REF!</v>
      </c>
      <c r="O490" s="27" t="e">
        <f>VLOOKUP(B490,Table5[],10,FALSE)</f>
        <v>#REF!</v>
      </c>
      <c r="P490" s="27" t="e">
        <f>IF(L490="",NA(),M490+Form!$B$9*O490/1.128)</f>
        <v>#REF!</v>
      </c>
      <c r="Q490" s="27" t="e">
        <f>IF(L490="",NA(),M490-Form!$B$9*O490/1.128)</f>
        <v>#REF!</v>
      </c>
      <c r="R490" s="27" t="e">
        <f t="shared" si="207"/>
        <v>#REF!</v>
      </c>
      <c r="S490" s="26" t="e">
        <f t="shared" si="208"/>
        <v>#REF!</v>
      </c>
      <c r="T490" s="26" t="e">
        <f t="shared" si="209"/>
        <v>#REF!</v>
      </c>
      <c r="U490" s="28" t="e">
        <f>IF(Form!#REF!="","",Form!#REF!)</f>
        <v>#REF!</v>
      </c>
      <c r="V490" s="27" t="e">
        <f>VLOOKUP(B490,Table5[],14,FALSE)</f>
        <v>#REF!</v>
      </c>
      <c r="W490" s="26" t="e">
        <f t="shared" si="210"/>
        <v>#REF!</v>
      </c>
      <c r="X490" s="27" t="e">
        <f>VLOOKUP(B490,Table5[],15,FALSE)</f>
        <v>#REF!</v>
      </c>
      <c r="Y490" s="27" t="e">
        <f>IF(U490="",NA(),V490+Form!$B$9*X490/1.128)</f>
        <v>#REF!</v>
      </c>
      <c r="Z490" s="27" t="e">
        <f>IF(U490="",NA(),V490-Form!$B$9*X490/1.128)</f>
        <v>#REF!</v>
      </c>
      <c r="AA490" s="27" t="e">
        <f t="shared" si="211"/>
        <v>#REF!</v>
      </c>
      <c r="AB490" s="26" t="e">
        <f t="shared" si="212"/>
        <v>#REF!</v>
      </c>
      <c r="AC490" s="26" t="e">
        <f t="shared" si="213"/>
        <v>#REF!</v>
      </c>
      <c r="AD490" s="28" t="e">
        <f>IF(Form!#REF!="","",Form!#REF!)</f>
        <v>#REF!</v>
      </c>
      <c r="AE490" s="27" t="e">
        <f>VLOOKUP(B490,Table5[],19,FALSE)</f>
        <v>#REF!</v>
      </c>
      <c r="AF490" s="26" t="e">
        <f t="shared" si="214"/>
        <v>#REF!</v>
      </c>
      <c r="AG490" s="27" t="e">
        <f>VLOOKUP(B490,Table5[],20,FALSE)</f>
        <v>#REF!</v>
      </c>
      <c r="AH490" s="27" t="e">
        <f>IF(AD490="",NA(),AE490+Form!$B$9*AG490/1.128)</f>
        <v>#REF!</v>
      </c>
      <c r="AI490" s="27" t="e">
        <f>IF(AD490="",NA(),AE490-Form!$B$9*AG490/1.128)</f>
        <v>#REF!</v>
      </c>
      <c r="AJ490" s="27" t="e">
        <f t="shared" si="215"/>
        <v>#REF!</v>
      </c>
      <c r="AK490" s="26" t="e">
        <f t="shared" si="216"/>
        <v>#REF!</v>
      </c>
      <c r="AL490" s="26" t="e">
        <f t="shared" si="217"/>
        <v>#REF!</v>
      </c>
      <c r="AM490" s="28" t="e">
        <f>IF(Form!#REF!="","",Form!#REF!)</f>
        <v>#REF!</v>
      </c>
      <c r="AN490" s="27" t="e">
        <f>VLOOKUP(B490,Table5[],24,FALSE)</f>
        <v>#REF!</v>
      </c>
      <c r="AO490" s="26" t="e">
        <f t="shared" si="218"/>
        <v>#REF!</v>
      </c>
      <c r="AP490" s="27" t="e">
        <f>VLOOKUP(B490,Table5[],25,FALSE)</f>
        <v>#REF!</v>
      </c>
      <c r="AQ490" s="27" t="e">
        <f>IF(AM490="",NA(),AN490+Form!$B$9*AP490/1.128)</f>
        <v>#REF!</v>
      </c>
      <c r="AR490" s="27" t="e">
        <f>IF(AM490="",NA(),AN490-Form!$B$9*AP490/1.128)</f>
        <v>#REF!</v>
      </c>
      <c r="AS490" s="27" t="e">
        <f t="shared" si="219"/>
        <v>#REF!</v>
      </c>
      <c r="AT490" s="26" t="e">
        <f t="shared" si="220"/>
        <v>#REF!</v>
      </c>
      <c r="AU490" s="27" t="e">
        <f>VLOOKUP(B490,Table5[],2,FALSE)</f>
        <v>#REF!</v>
      </c>
      <c r="AV490" s="27" t="e">
        <f>VLOOKUP(B490,Table5[],3,FALSE)</f>
        <v>#REF!</v>
      </c>
      <c r="AW490" s="29" t="e">
        <f>IF(Form!#REF!="","",Form!#REF!)</f>
        <v>#REF!</v>
      </c>
    </row>
    <row r="491" spans="1:49">
      <c r="A491" s="26" t="e">
        <f>IF(Form!#REF!="","",Form!#REF!)</f>
        <v>#REF!</v>
      </c>
      <c r="B491" s="26" t="e">
        <f>IF(Form!#REF!="","",Form!#REF!)</f>
        <v>#REF!</v>
      </c>
      <c r="C491" s="26" t="e">
        <f>IF(Form!#REF!="","",Form!#REF!)</f>
        <v>#REF!</v>
      </c>
      <c r="D491" s="27" t="e">
        <f>VLOOKUP(B491,Table5[],4,FALSE)</f>
        <v>#REF!</v>
      </c>
      <c r="E491" s="26" t="e">
        <f t="shared" si="202"/>
        <v>#REF!</v>
      </c>
      <c r="F491" s="27" t="e">
        <f>VLOOKUP(B491,Table5[],5,FALSE)</f>
        <v>#REF!</v>
      </c>
      <c r="G491" s="27" t="e">
        <f>IF(C491="",NA(),D491+Form!$B$9*F491/1.128)</f>
        <v>#REF!</v>
      </c>
      <c r="H491" s="27" t="e">
        <f>IF(C491="",NA(),D491-Form!$B$9*F491/1.128)</f>
        <v>#REF!</v>
      </c>
      <c r="I491" s="27" t="e">
        <f t="shared" si="203"/>
        <v>#REF!</v>
      </c>
      <c r="J491" s="26" t="e">
        <f t="shared" si="204"/>
        <v>#REF!</v>
      </c>
      <c r="K491" s="26" t="e">
        <f t="shared" si="205"/>
        <v>#REF!</v>
      </c>
      <c r="L491" s="28" t="e">
        <f>IF(Form!#REF!="","",Form!#REF!)</f>
        <v>#REF!</v>
      </c>
      <c r="M491" s="27" t="e">
        <f>VLOOKUP(B491,Table5[],9,FALSE)</f>
        <v>#REF!</v>
      </c>
      <c r="N491" s="26" t="e">
        <f t="shared" si="206"/>
        <v>#REF!</v>
      </c>
      <c r="O491" s="27" t="e">
        <f>VLOOKUP(B491,Table5[],10,FALSE)</f>
        <v>#REF!</v>
      </c>
      <c r="P491" s="27" t="e">
        <f>IF(L491="",NA(),M491+Form!$B$9*O491/1.128)</f>
        <v>#REF!</v>
      </c>
      <c r="Q491" s="27" t="e">
        <f>IF(L491="",NA(),M491-Form!$B$9*O491/1.128)</f>
        <v>#REF!</v>
      </c>
      <c r="R491" s="27" t="e">
        <f t="shared" si="207"/>
        <v>#REF!</v>
      </c>
      <c r="S491" s="26" t="e">
        <f t="shared" si="208"/>
        <v>#REF!</v>
      </c>
      <c r="T491" s="26" t="e">
        <f t="shared" si="209"/>
        <v>#REF!</v>
      </c>
      <c r="U491" s="28" t="e">
        <f>IF(Form!#REF!="","",Form!#REF!)</f>
        <v>#REF!</v>
      </c>
      <c r="V491" s="27" t="e">
        <f>VLOOKUP(B491,Table5[],14,FALSE)</f>
        <v>#REF!</v>
      </c>
      <c r="W491" s="26" t="e">
        <f t="shared" si="210"/>
        <v>#REF!</v>
      </c>
      <c r="X491" s="27" t="e">
        <f>VLOOKUP(B491,Table5[],15,FALSE)</f>
        <v>#REF!</v>
      </c>
      <c r="Y491" s="27" t="e">
        <f>IF(U491="",NA(),V491+Form!$B$9*X491/1.128)</f>
        <v>#REF!</v>
      </c>
      <c r="Z491" s="27" t="e">
        <f>IF(U491="",NA(),V491-Form!$B$9*X491/1.128)</f>
        <v>#REF!</v>
      </c>
      <c r="AA491" s="27" t="e">
        <f t="shared" si="211"/>
        <v>#REF!</v>
      </c>
      <c r="AB491" s="26" t="e">
        <f t="shared" si="212"/>
        <v>#REF!</v>
      </c>
      <c r="AC491" s="26" t="e">
        <f t="shared" si="213"/>
        <v>#REF!</v>
      </c>
      <c r="AD491" s="28" t="e">
        <f>IF(Form!#REF!="","",Form!#REF!)</f>
        <v>#REF!</v>
      </c>
      <c r="AE491" s="27" t="e">
        <f>VLOOKUP(B491,Table5[],19,FALSE)</f>
        <v>#REF!</v>
      </c>
      <c r="AF491" s="26" t="e">
        <f t="shared" si="214"/>
        <v>#REF!</v>
      </c>
      <c r="AG491" s="27" t="e">
        <f>VLOOKUP(B491,Table5[],20,FALSE)</f>
        <v>#REF!</v>
      </c>
      <c r="AH491" s="27" t="e">
        <f>IF(AD491="",NA(),AE491+Form!$B$9*AG491/1.128)</f>
        <v>#REF!</v>
      </c>
      <c r="AI491" s="27" t="e">
        <f>IF(AD491="",NA(),AE491-Form!$B$9*AG491/1.128)</f>
        <v>#REF!</v>
      </c>
      <c r="AJ491" s="27" t="e">
        <f t="shared" si="215"/>
        <v>#REF!</v>
      </c>
      <c r="AK491" s="26" t="e">
        <f t="shared" si="216"/>
        <v>#REF!</v>
      </c>
      <c r="AL491" s="26" t="e">
        <f t="shared" si="217"/>
        <v>#REF!</v>
      </c>
      <c r="AM491" s="28" t="e">
        <f>IF(Form!#REF!="","",Form!#REF!)</f>
        <v>#REF!</v>
      </c>
      <c r="AN491" s="27" t="e">
        <f>VLOOKUP(B491,Table5[],24,FALSE)</f>
        <v>#REF!</v>
      </c>
      <c r="AO491" s="26" t="e">
        <f t="shared" si="218"/>
        <v>#REF!</v>
      </c>
      <c r="AP491" s="27" t="e">
        <f>VLOOKUP(B491,Table5[],25,FALSE)</f>
        <v>#REF!</v>
      </c>
      <c r="AQ491" s="27" t="e">
        <f>IF(AM491="",NA(),AN491+Form!$B$9*AP491/1.128)</f>
        <v>#REF!</v>
      </c>
      <c r="AR491" s="27" t="e">
        <f>IF(AM491="",NA(),AN491-Form!$B$9*AP491/1.128)</f>
        <v>#REF!</v>
      </c>
      <c r="AS491" s="27" t="e">
        <f t="shared" si="219"/>
        <v>#REF!</v>
      </c>
      <c r="AT491" s="26" t="e">
        <f t="shared" si="220"/>
        <v>#REF!</v>
      </c>
      <c r="AU491" s="27" t="e">
        <f>VLOOKUP(B491,Table5[],2,FALSE)</f>
        <v>#REF!</v>
      </c>
      <c r="AV491" s="27" t="e">
        <f>VLOOKUP(B491,Table5[],3,FALSE)</f>
        <v>#REF!</v>
      </c>
      <c r="AW491" s="29" t="e">
        <f>IF(Form!#REF!="","",Form!#REF!)</f>
        <v>#REF!</v>
      </c>
    </row>
    <row r="492" spans="1:49">
      <c r="A492" s="26" t="e">
        <f>IF(Form!#REF!="","",Form!#REF!)</f>
        <v>#REF!</v>
      </c>
      <c r="B492" s="26" t="e">
        <f>IF(Form!#REF!="","",Form!#REF!)</f>
        <v>#REF!</v>
      </c>
      <c r="C492" s="26" t="e">
        <f>IF(Form!#REF!="","",Form!#REF!)</f>
        <v>#REF!</v>
      </c>
      <c r="D492" s="27" t="e">
        <f>VLOOKUP(B492,Table5[],4,FALSE)</f>
        <v>#REF!</v>
      </c>
      <c r="E492" s="26" t="e">
        <f t="shared" si="202"/>
        <v>#REF!</v>
      </c>
      <c r="F492" s="27" t="e">
        <f>VLOOKUP(B492,Table5[],5,FALSE)</f>
        <v>#REF!</v>
      </c>
      <c r="G492" s="27" t="e">
        <f>IF(C492="",NA(),D492+Form!$B$9*F492/1.128)</f>
        <v>#REF!</v>
      </c>
      <c r="H492" s="27" t="e">
        <f>IF(C492="",NA(),D492-Form!$B$9*F492/1.128)</f>
        <v>#REF!</v>
      </c>
      <c r="I492" s="27" t="e">
        <f t="shared" si="203"/>
        <v>#REF!</v>
      </c>
      <c r="J492" s="26" t="e">
        <f t="shared" si="204"/>
        <v>#REF!</v>
      </c>
      <c r="K492" s="26" t="e">
        <f t="shared" si="205"/>
        <v>#REF!</v>
      </c>
      <c r="L492" s="28" t="e">
        <f>IF(Form!#REF!="","",Form!#REF!)</f>
        <v>#REF!</v>
      </c>
      <c r="M492" s="27" t="e">
        <f>VLOOKUP(B492,Table5[],9,FALSE)</f>
        <v>#REF!</v>
      </c>
      <c r="N492" s="26" t="e">
        <f t="shared" si="206"/>
        <v>#REF!</v>
      </c>
      <c r="O492" s="27" t="e">
        <f>VLOOKUP(B492,Table5[],10,FALSE)</f>
        <v>#REF!</v>
      </c>
      <c r="P492" s="27" t="e">
        <f>IF(L492="",NA(),M492+Form!$B$9*O492/1.128)</f>
        <v>#REF!</v>
      </c>
      <c r="Q492" s="27" t="e">
        <f>IF(L492="",NA(),M492-Form!$B$9*O492/1.128)</f>
        <v>#REF!</v>
      </c>
      <c r="R492" s="27" t="e">
        <f t="shared" si="207"/>
        <v>#REF!</v>
      </c>
      <c r="S492" s="26" t="e">
        <f t="shared" si="208"/>
        <v>#REF!</v>
      </c>
      <c r="T492" s="26" t="e">
        <f t="shared" si="209"/>
        <v>#REF!</v>
      </c>
      <c r="U492" s="28" t="e">
        <f>IF(Form!#REF!="","",Form!#REF!)</f>
        <v>#REF!</v>
      </c>
      <c r="V492" s="27" t="e">
        <f>VLOOKUP(B492,Table5[],14,FALSE)</f>
        <v>#REF!</v>
      </c>
      <c r="W492" s="26" t="e">
        <f t="shared" si="210"/>
        <v>#REF!</v>
      </c>
      <c r="X492" s="27" t="e">
        <f>VLOOKUP(B492,Table5[],15,FALSE)</f>
        <v>#REF!</v>
      </c>
      <c r="Y492" s="27" t="e">
        <f>IF(U492="",NA(),V492+Form!$B$9*X492/1.128)</f>
        <v>#REF!</v>
      </c>
      <c r="Z492" s="27" t="e">
        <f>IF(U492="",NA(),V492-Form!$B$9*X492/1.128)</f>
        <v>#REF!</v>
      </c>
      <c r="AA492" s="27" t="e">
        <f t="shared" si="211"/>
        <v>#REF!</v>
      </c>
      <c r="AB492" s="26" t="e">
        <f t="shared" si="212"/>
        <v>#REF!</v>
      </c>
      <c r="AC492" s="26" t="e">
        <f t="shared" si="213"/>
        <v>#REF!</v>
      </c>
      <c r="AD492" s="28" t="e">
        <f>IF(Form!#REF!="","",Form!#REF!)</f>
        <v>#REF!</v>
      </c>
      <c r="AE492" s="27" t="e">
        <f>VLOOKUP(B492,Table5[],19,FALSE)</f>
        <v>#REF!</v>
      </c>
      <c r="AF492" s="26" t="e">
        <f t="shared" si="214"/>
        <v>#REF!</v>
      </c>
      <c r="AG492" s="27" t="e">
        <f>VLOOKUP(B492,Table5[],20,FALSE)</f>
        <v>#REF!</v>
      </c>
      <c r="AH492" s="27" t="e">
        <f>IF(AD492="",NA(),AE492+Form!$B$9*AG492/1.128)</f>
        <v>#REF!</v>
      </c>
      <c r="AI492" s="27" t="e">
        <f>IF(AD492="",NA(),AE492-Form!$B$9*AG492/1.128)</f>
        <v>#REF!</v>
      </c>
      <c r="AJ492" s="27" t="e">
        <f t="shared" si="215"/>
        <v>#REF!</v>
      </c>
      <c r="AK492" s="26" t="e">
        <f t="shared" si="216"/>
        <v>#REF!</v>
      </c>
      <c r="AL492" s="26" t="e">
        <f t="shared" si="217"/>
        <v>#REF!</v>
      </c>
      <c r="AM492" s="28" t="e">
        <f>IF(Form!#REF!="","",Form!#REF!)</f>
        <v>#REF!</v>
      </c>
      <c r="AN492" s="27" t="e">
        <f>VLOOKUP(B492,Table5[],24,FALSE)</f>
        <v>#REF!</v>
      </c>
      <c r="AO492" s="26" t="e">
        <f t="shared" si="218"/>
        <v>#REF!</v>
      </c>
      <c r="AP492" s="27" t="e">
        <f>VLOOKUP(B492,Table5[],25,FALSE)</f>
        <v>#REF!</v>
      </c>
      <c r="AQ492" s="27" t="e">
        <f>IF(AM492="",NA(),AN492+Form!$B$9*AP492/1.128)</f>
        <v>#REF!</v>
      </c>
      <c r="AR492" s="27" t="e">
        <f>IF(AM492="",NA(),AN492-Form!$B$9*AP492/1.128)</f>
        <v>#REF!</v>
      </c>
      <c r="AS492" s="27" t="e">
        <f t="shared" si="219"/>
        <v>#REF!</v>
      </c>
      <c r="AT492" s="26" t="e">
        <f t="shared" si="220"/>
        <v>#REF!</v>
      </c>
      <c r="AU492" s="27" t="e">
        <f>VLOOKUP(B492,Table5[],2,FALSE)</f>
        <v>#REF!</v>
      </c>
      <c r="AV492" s="27" t="e">
        <f>VLOOKUP(B492,Table5[],3,FALSE)</f>
        <v>#REF!</v>
      </c>
      <c r="AW492" s="29" t="e">
        <f>IF(Form!#REF!="","",Form!#REF!)</f>
        <v>#REF!</v>
      </c>
    </row>
    <row r="493" spans="1:49">
      <c r="A493" s="26" t="e">
        <f>IF(Form!#REF!="","",Form!#REF!)</f>
        <v>#REF!</v>
      </c>
      <c r="B493" s="26" t="e">
        <f>IF(Form!#REF!="","",Form!#REF!)</f>
        <v>#REF!</v>
      </c>
      <c r="C493" s="26" t="e">
        <f>IF(Form!#REF!="","",Form!#REF!)</f>
        <v>#REF!</v>
      </c>
      <c r="D493" s="27" t="e">
        <f>VLOOKUP(B493,Table5[],4,FALSE)</f>
        <v>#REF!</v>
      </c>
      <c r="E493" s="26" t="e">
        <f t="shared" si="202"/>
        <v>#REF!</v>
      </c>
      <c r="F493" s="27" t="e">
        <f>VLOOKUP(B493,Table5[],5,FALSE)</f>
        <v>#REF!</v>
      </c>
      <c r="G493" s="27" t="e">
        <f>IF(C493="",NA(),D493+Form!$B$9*F493/1.128)</f>
        <v>#REF!</v>
      </c>
      <c r="H493" s="27" t="e">
        <f>IF(C493="",NA(),D493-Form!$B$9*F493/1.128)</f>
        <v>#REF!</v>
      </c>
      <c r="I493" s="27" t="e">
        <f t="shared" si="203"/>
        <v>#REF!</v>
      </c>
      <c r="J493" s="26" t="e">
        <f t="shared" si="204"/>
        <v>#REF!</v>
      </c>
      <c r="K493" s="26" t="e">
        <f t="shared" si="205"/>
        <v>#REF!</v>
      </c>
      <c r="L493" s="28" t="e">
        <f>IF(Form!#REF!="","",Form!#REF!)</f>
        <v>#REF!</v>
      </c>
      <c r="M493" s="27" t="e">
        <f>VLOOKUP(B493,Table5[],9,FALSE)</f>
        <v>#REF!</v>
      </c>
      <c r="N493" s="26" t="e">
        <f t="shared" si="206"/>
        <v>#REF!</v>
      </c>
      <c r="O493" s="27" t="e">
        <f>VLOOKUP(B493,Table5[],10,FALSE)</f>
        <v>#REF!</v>
      </c>
      <c r="P493" s="27" t="e">
        <f>IF(L493="",NA(),M493+Form!$B$9*O493/1.128)</f>
        <v>#REF!</v>
      </c>
      <c r="Q493" s="27" t="e">
        <f>IF(L493="",NA(),M493-Form!$B$9*O493/1.128)</f>
        <v>#REF!</v>
      </c>
      <c r="R493" s="27" t="e">
        <f t="shared" si="207"/>
        <v>#REF!</v>
      </c>
      <c r="S493" s="26" t="e">
        <f t="shared" si="208"/>
        <v>#REF!</v>
      </c>
      <c r="T493" s="26" t="e">
        <f t="shared" si="209"/>
        <v>#REF!</v>
      </c>
      <c r="U493" s="28" t="e">
        <f>IF(Form!#REF!="","",Form!#REF!)</f>
        <v>#REF!</v>
      </c>
      <c r="V493" s="27" t="e">
        <f>VLOOKUP(B493,Table5[],14,FALSE)</f>
        <v>#REF!</v>
      </c>
      <c r="W493" s="26" t="e">
        <f t="shared" si="210"/>
        <v>#REF!</v>
      </c>
      <c r="X493" s="27" t="e">
        <f>VLOOKUP(B493,Table5[],15,FALSE)</f>
        <v>#REF!</v>
      </c>
      <c r="Y493" s="27" t="e">
        <f>IF(U493="",NA(),V493+Form!$B$9*X493/1.128)</f>
        <v>#REF!</v>
      </c>
      <c r="Z493" s="27" t="e">
        <f>IF(U493="",NA(),V493-Form!$B$9*X493/1.128)</f>
        <v>#REF!</v>
      </c>
      <c r="AA493" s="27" t="e">
        <f t="shared" si="211"/>
        <v>#REF!</v>
      </c>
      <c r="AB493" s="26" t="e">
        <f t="shared" si="212"/>
        <v>#REF!</v>
      </c>
      <c r="AC493" s="26" t="e">
        <f t="shared" si="213"/>
        <v>#REF!</v>
      </c>
      <c r="AD493" s="28" t="e">
        <f>IF(Form!#REF!="","",Form!#REF!)</f>
        <v>#REF!</v>
      </c>
      <c r="AE493" s="27" t="e">
        <f>VLOOKUP(B493,Table5[],19,FALSE)</f>
        <v>#REF!</v>
      </c>
      <c r="AF493" s="26" t="e">
        <f t="shared" si="214"/>
        <v>#REF!</v>
      </c>
      <c r="AG493" s="27" t="e">
        <f>VLOOKUP(B493,Table5[],20,FALSE)</f>
        <v>#REF!</v>
      </c>
      <c r="AH493" s="27" t="e">
        <f>IF(AD493="",NA(),AE493+Form!$B$9*AG493/1.128)</f>
        <v>#REF!</v>
      </c>
      <c r="AI493" s="27" t="e">
        <f>IF(AD493="",NA(),AE493-Form!$B$9*AG493/1.128)</f>
        <v>#REF!</v>
      </c>
      <c r="AJ493" s="27" t="e">
        <f t="shared" si="215"/>
        <v>#REF!</v>
      </c>
      <c r="AK493" s="26" t="e">
        <f t="shared" si="216"/>
        <v>#REF!</v>
      </c>
      <c r="AL493" s="26" t="e">
        <f t="shared" si="217"/>
        <v>#REF!</v>
      </c>
      <c r="AM493" s="28" t="e">
        <f>IF(Form!#REF!="","",Form!#REF!)</f>
        <v>#REF!</v>
      </c>
      <c r="AN493" s="27" t="e">
        <f>VLOOKUP(B493,Table5[],24,FALSE)</f>
        <v>#REF!</v>
      </c>
      <c r="AO493" s="26" t="e">
        <f t="shared" si="218"/>
        <v>#REF!</v>
      </c>
      <c r="AP493" s="27" t="e">
        <f>VLOOKUP(B493,Table5[],25,FALSE)</f>
        <v>#REF!</v>
      </c>
      <c r="AQ493" s="27" t="e">
        <f>IF(AM493="",NA(),AN493+Form!$B$9*AP493/1.128)</f>
        <v>#REF!</v>
      </c>
      <c r="AR493" s="27" t="e">
        <f>IF(AM493="",NA(),AN493-Form!$B$9*AP493/1.128)</f>
        <v>#REF!</v>
      </c>
      <c r="AS493" s="27" t="e">
        <f t="shared" si="219"/>
        <v>#REF!</v>
      </c>
      <c r="AT493" s="26" t="e">
        <f t="shared" si="220"/>
        <v>#REF!</v>
      </c>
      <c r="AU493" s="27" t="e">
        <f>VLOOKUP(B493,Table5[],2,FALSE)</f>
        <v>#REF!</v>
      </c>
      <c r="AV493" s="27" t="e">
        <f>VLOOKUP(B493,Table5[],3,FALSE)</f>
        <v>#REF!</v>
      </c>
      <c r="AW493" s="29" t="e">
        <f>IF(Form!#REF!="","",Form!#REF!)</f>
        <v>#REF!</v>
      </c>
    </row>
    <row r="494" spans="1:49">
      <c r="A494" s="26" t="e">
        <f>IF(Form!#REF!="","",Form!#REF!)</f>
        <v>#REF!</v>
      </c>
      <c r="B494" s="26" t="e">
        <f>IF(Form!#REF!="","",Form!#REF!)</f>
        <v>#REF!</v>
      </c>
      <c r="C494" s="26" t="e">
        <f>IF(Form!#REF!="","",Form!#REF!)</f>
        <v>#REF!</v>
      </c>
      <c r="D494" s="27" t="e">
        <f>VLOOKUP(B494,Table5[],4,FALSE)</f>
        <v>#REF!</v>
      </c>
      <c r="E494" s="26" t="e">
        <f t="shared" si="202"/>
        <v>#REF!</v>
      </c>
      <c r="F494" s="27" t="e">
        <f>VLOOKUP(B494,Table5[],5,FALSE)</f>
        <v>#REF!</v>
      </c>
      <c r="G494" s="27" t="e">
        <f>IF(C494="",NA(),D494+Form!$B$9*F494/1.128)</f>
        <v>#REF!</v>
      </c>
      <c r="H494" s="27" t="e">
        <f>IF(C494="",NA(),D494-Form!$B$9*F494/1.128)</f>
        <v>#REF!</v>
      </c>
      <c r="I494" s="27" t="e">
        <f t="shared" si="203"/>
        <v>#REF!</v>
      </c>
      <c r="J494" s="26" t="e">
        <f t="shared" si="204"/>
        <v>#REF!</v>
      </c>
      <c r="K494" s="26" t="e">
        <f t="shared" si="205"/>
        <v>#REF!</v>
      </c>
      <c r="L494" s="28" t="e">
        <f>IF(Form!#REF!="","",Form!#REF!)</f>
        <v>#REF!</v>
      </c>
      <c r="M494" s="27" t="e">
        <f>VLOOKUP(B494,Table5[],9,FALSE)</f>
        <v>#REF!</v>
      </c>
      <c r="N494" s="26" t="e">
        <f t="shared" si="206"/>
        <v>#REF!</v>
      </c>
      <c r="O494" s="27" t="e">
        <f>VLOOKUP(B494,Table5[],10,FALSE)</f>
        <v>#REF!</v>
      </c>
      <c r="P494" s="27" t="e">
        <f>IF(L494="",NA(),M494+Form!$B$9*O494/1.128)</f>
        <v>#REF!</v>
      </c>
      <c r="Q494" s="27" t="e">
        <f>IF(L494="",NA(),M494-Form!$B$9*O494/1.128)</f>
        <v>#REF!</v>
      </c>
      <c r="R494" s="27" t="e">
        <f t="shared" si="207"/>
        <v>#REF!</v>
      </c>
      <c r="S494" s="26" t="e">
        <f t="shared" si="208"/>
        <v>#REF!</v>
      </c>
      <c r="T494" s="26" t="e">
        <f t="shared" si="209"/>
        <v>#REF!</v>
      </c>
      <c r="U494" s="28" t="e">
        <f>IF(Form!#REF!="","",Form!#REF!)</f>
        <v>#REF!</v>
      </c>
      <c r="V494" s="27" t="e">
        <f>VLOOKUP(B494,Table5[],14,FALSE)</f>
        <v>#REF!</v>
      </c>
      <c r="W494" s="26" t="e">
        <f t="shared" si="210"/>
        <v>#REF!</v>
      </c>
      <c r="X494" s="27" t="e">
        <f>VLOOKUP(B494,Table5[],15,FALSE)</f>
        <v>#REF!</v>
      </c>
      <c r="Y494" s="27" t="e">
        <f>IF(U494="",NA(),V494+Form!$B$9*X494/1.128)</f>
        <v>#REF!</v>
      </c>
      <c r="Z494" s="27" t="e">
        <f>IF(U494="",NA(),V494-Form!$B$9*X494/1.128)</f>
        <v>#REF!</v>
      </c>
      <c r="AA494" s="27" t="e">
        <f t="shared" si="211"/>
        <v>#REF!</v>
      </c>
      <c r="AB494" s="26" t="e">
        <f t="shared" si="212"/>
        <v>#REF!</v>
      </c>
      <c r="AC494" s="26" t="e">
        <f t="shared" si="213"/>
        <v>#REF!</v>
      </c>
      <c r="AD494" s="28" t="e">
        <f>IF(Form!#REF!="","",Form!#REF!)</f>
        <v>#REF!</v>
      </c>
      <c r="AE494" s="27" t="e">
        <f>VLOOKUP(B494,Table5[],19,FALSE)</f>
        <v>#REF!</v>
      </c>
      <c r="AF494" s="26" t="e">
        <f t="shared" si="214"/>
        <v>#REF!</v>
      </c>
      <c r="AG494" s="27" t="e">
        <f>VLOOKUP(B494,Table5[],20,FALSE)</f>
        <v>#REF!</v>
      </c>
      <c r="AH494" s="27" t="e">
        <f>IF(AD494="",NA(),AE494+Form!$B$9*AG494/1.128)</f>
        <v>#REF!</v>
      </c>
      <c r="AI494" s="27" t="e">
        <f>IF(AD494="",NA(),AE494-Form!$B$9*AG494/1.128)</f>
        <v>#REF!</v>
      </c>
      <c r="AJ494" s="27" t="e">
        <f t="shared" si="215"/>
        <v>#REF!</v>
      </c>
      <c r="AK494" s="26" t="e">
        <f t="shared" si="216"/>
        <v>#REF!</v>
      </c>
      <c r="AL494" s="26" t="e">
        <f t="shared" si="217"/>
        <v>#REF!</v>
      </c>
      <c r="AM494" s="28" t="e">
        <f>IF(Form!#REF!="","",Form!#REF!)</f>
        <v>#REF!</v>
      </c>
      <c r="AN494" s="27" t="e">
        <f>VLOOKUP(B494,Table5[],24,FALSE)</f>
        <v>#REF!</v>
      </c>
      <c r="AO494" s="26" t="e">
        <f t="shared" si="218"/>
        <v>#REF!</v>
      </c>
      <c r="AP494" s="27" t="e">
        <f>VLOOKUP(B494,Table5[],25,FALSE)</f>
        <v>#REF!</v>
      </c>
      <c r="AQ494" s="27" t="e">
        <f>IF(AM494="",NA(),AN494+Form!$B$9*AP494/1.128)</f>
        <v>#REF!</v>
      </c>
      <c r="AR494" s="27" t="e">
        <f>IF(AM494="",NA(),AN494-Form!$B$9*AP494/1.128)</f>
        <v>#REF!</v>
      </c>
      <c r="AS494" s="27" t="e">
        <f t="shared" si="219"/>
        <v>#REF!</v>
      </c>
      <c r="AT494" s="26" t="e">
        <f t="shared" si="220"/>
        <v>#REF!</v>
      </c>
      <c r="AU494" s="27" t="e">
        <f>VLOOKUP(B494,Table5[],2,FALSE)</f>
        <v>#REF!</v>
      </c>
      <c r="AV494" s="27" t="e">
        <f>VLOOKUP(B494,Table5[],3,FALSE)</f>
        <v>#REF!</v>
      </c>
      <c r="AW494" s="29" t="e">
        <f>IF(Form!#REF!="","",Form!#REF!)</f>
        <v>#REF!</v>
      </c>
    </row>
    <row r="495" spans="1:49">
      <c r="A495" s="26" t="e">
        <f>IF(Form!#REF!="","",Form!#REF!)</f>
        <v>#REF!</v>
      </c>
      <c r="B495" s="26" t="e">
        <f>IF(Form!#REF!="","",Form!#REF!)</f>
        <v>#REF!</v>
      </c>
      <c r="C495" s="26" t="e">
        <f>IF(Form!#REF!="","",Form!#REF!)</f>
        <v>#REF!</v>
      </c>
      <c r="D495" s="27" t="e">
        <f>VLOOKUP(B495,Table5[],4,FALSE)</f>
        <v>#REF!</v>
      </c>
      <c r="E495" s="26" t="e">
        <f t="shared" si="202"/>
        <v>#REF!</v>
      </c>
      <c r="F495" s="27" t="e">
        <f>VLOOKUP(B495,Table5[],5,FALSE)</f>
        <v>#REF!</v>
      </c>
      <c r="G495" s="27" t="e">
        <f>IF(C495="",NA(),D495+Form!$B$9*F495/1.128)</f>
        <v>#REF!</v>
      </c>
      <c r="H495" s="27" t="e">
        <f>IF(C495="",NA(),D495-Form!$B$9*F495/1.128)</f>
        <v>#REF!</v>
      </c>
      <c r="I495" s="27" t="e">
        <f t="shared" si="203"/>
        <v>#REF!</v>
      </c>
      <c r="J495" s="26" t="e">
        <f t="shared" si="204"/>
        <v>#REF!</v>
      </c>
      <c r="K495" s="26" t="e">
        <f t="shared" si="205"/>
        <v>#REF!</v>
      </c>
      <c r="L495" s="28" t="e">
        <f>IF(Form!#REF!="","",Form!#REF!)</f>
        <v>#REF!</v>
      </c>
      <c r="M495" s="27" t="e">
        <f>VLOOKUP(B495,Table5[],9,FALSE)</f>
        <v>#REF!</v>
      </c>
      <c r="N495" s="26" t="e">
        <f t="shared" si="206"/>
        <v>#REF!</v>
      </c>
      <c r="O495" s="27" t="e">
        <f>VLOOKUP(B495,Table5[],10,FALSE)</f>
        <v>#REF!</v>
      </c>
      <c r="P495" s="27" t="e">
        <f>IF(L495="",NA(),M495+Form!$B$9*O495/1.128)</f>
        <v>#REF!</v>
      </c>
      <c r="Q495" s="27" t="e">
        <f>IF(L495="",NA(),M495-Form!$B$9*O495/1.128)</f>
        <v>#REF!</v>
      </c>
      <c r="R495" s="27" t="e">
        <f t="shared" si="207"/>
        <v>#REF!</v>
      </c>
      <c r="S495" s="26" t="e">
        <f t="shared" si="208"/>
        <v>#REF!</v>
      </c>
      <c r="T495" s="26" t="e">
        <f t="shared" si="209"/>
        <v>#REF!</v>
      </c>
      <c r="U495" s="28" t="e">
        <f>IF(Form!#REF!="","",Form!#REF!)</f>
        <v>#REF!</v>
      </c>
      <c r="V495" s="27" t="e">
        <f>VLOOKUP(B495,Table5[],14,FALSE)</f>
        <v>#REF!</v>
      </c>
      <c r="W495" s="26" t="e">
        <f t="shared" si="210"/>
        <v>#REF!</v>
      </c>
      <c r="X495" s="27" t="e">
        <f>VLOOKUP(B495,Table5[],15,FALSE)</f>
        <v>#REF!</v>
      </c>
      <c r="Y495" s="27" t="e">
        <f>IF(U495="",NA(),V495+Form!$B$9*X495/1.128)</f>
        <v>#REF!</v>
      </c>
      <c r="Z495" s="27" t="e">
        <f>IF(U495="",NA(),V495-Form!$B$9*X495/1.128)</f>
        <v>#REF!</v>
      </c>
      <c r="AA495" s="27" t="e">
        <f t="shared" si="211"/>
        <v>#REF!</v>
      </c>
      <c r="AB495" s="26" t="e">
        <f t="shared" si="212"/>
        <v>#REF!</v>
      </c>
      <c r="AC495" s="26" t="e">
        <f t="shared" si="213"/>
        <v>#REF!</v>
      </c>
      <c r="AD495" s="28" t="e">
        <f>IF(Form!#REF!="","",Form!#REF!)</f>
        <v>#REF!</v>
      </c>
      <c r="AE495" s="27" t="e">
        <f>VLOOKUP(B495,Table5[],19,FALSE)</f>
        <v>#REF!</v>
      </c>
      <c r="AF495" s="26" t="e">
        <f t="shared" si="214"/>
        <v>#REF!</v>
      </c>
      <c r="AG495" s="27" t="e">
        <f>VLOOKUP(B495,Table5[],20,FALSE)</f>
        <v>#REF!</v>
      </c>
      <c r="AH495" s="27" t="e">
        <f>IF(AD495="",NA(),AE495+Form!$B$9*AG495/1.128)</f>
        <v>#REF!</v>
      </c>
      <c r="AI495" s="27" t="e">
        <f>IF(AD495="",NA(),AE495-Form!$B$9*AG495/1.128)</f>
        <v>#REF!</v>
      </c>
      <c r="AJ495" s="27" t="e">
        <f t="shared" si="215"/>
        <v>#REF!</v>
      </c>
      <c r="AK495" s="26" t="e">
        <f t="shared" si="216"/>
        <v>#REF!</v>
      </c>
      <c r="AL495" s="26" t="e">
        <f t="shared" si="217"/>
        <v>#REF!</v>
      </c>
      <c r="AM495" s="28" t="e">
        <f>IF(Form!#REF!="","",Form!#REF!)</f>
        <v>#REF!</v>
      </c>
      <c r="AN495" s="27" t="e">
        <f>VLOOKUP(B495,Table5[],24,FALSE)</f>
        <v>#REF!</v>
      </c>
      <c r="AO495" s="26" t="e">
        <f t="shared" si="218"/>
        <v>#REF!</v>
      </c>
      <c r="AP495" s="27" t="e">
        <f>VLOOKUP(B495,Table5[],25,FALSE)</f>
        <v>#REF!</v>
      </c>
      <c r="AQ495" s="27" t="e">
        <f>IF(AM495="",NA(),AN495+Form!$B$9*AP495/1.128)</f>
        <v>#REF!</v>
      </c>
      <c r="AR495" s="27" t="e">
        <f>IF(AM495="",NA(),AN495-Form!$B$9*AP495/1.128)</f>
        <v>#REF!</v>
      </c>
      <c r="AS495" s="27" t="e">
        <f t="shared" si="219"/>
        <v>#REF!</v>
      </c>
      <c r="AT495" s="26" t="e">
        <f t="shared" si="220"/>
        <v>#REF!</v>
      </c>
      <c r="AU495" s="27" t="e">
        <f>VLOOKUP(B495,Table5[],2,FALSE)</f>
        <v>#REF!</v>
      </c>
      <c r="AV495" s="27" t="e">
        <f>VLOOKUP(B495,Table5[],3,FALSE)</f>
        <v>#REF!</v>
      </c>
      <c r="AW495" s="29" t="e">
        <f>IF(Form!#REF!="","",Form!#REF!)</f>
        <v>#REF!</v>
      </c>
    </row>
    <row r="496" spans="1:49">
      <c r="A496" s="26" t="e">
        <f>IF(Form!#REF!="","",Form!#REF!)</f>
        <v>#REF!</v>
      </c>
      <c r="B496" s="26" t="e">
        <f>IF(Form!#REF!="","",Form!#REF!)</f>
        <v>#REF!</v>
      </c>
      <c r="C496" s="26" t="e">
        <f>IF(Form!#REF!="","",Form!#REF!)</f>
        <v>#REF!</v>
      </c>
      <c r="D496" s="27" t="e">
        <f>VLOOKUP(B496,Table5[],4,FALSE)</f>
        <v>#REF!</v>
      </c>
      <c r="E496" s="26" t="e">
        <f t="shared" si="202"/>
        <v>#REF!</v>
      </c>
      <c r="F496" s="27" t="e">
        <f>VLOOKUP(B496,Table5[],5,FALSE)</f>
        <v>#REF!</v>
      </c>
      <c r="G496" s="27" t="e">
        <f>IF(C496="",NA(),D496+Form!$B$9*F496/1.128)</f>
        <v>#REF!</v>
      </c>
      <c r="H496" s="27" t="e">
        <f>IF(C496="",NA(),D496-Form!$B$9*F496/1.128)</f>
        <v>#REF!</v>
      </c>
      <c r="I496" s="27" t="e">
        <f t="shared" si="203"/>
        <v>#REF!</v>
      </c>
      <c r="J496" s="26" t="e">
        <f t="shared" si="204"/>
        <v>#REF!</v>
      </c>
      <c r="K496" s="26" t="e">
        <f t="shared" si="205"/>
        <v>#REF!</v>
      </c>
      <c r="L496" s="28" t="e">
        <f>IF(Form!#REF!="","",Form!#REF!)</f>
        <v>#REF!</v>
      </c>
      <c r="M496" s="27" t="e">
        <f>VLOOKUP(B496,Table5[],9,FALSE)</f>
        <v>#REF!</v>
      </c>
      <c r="N496" s="26" t="e">
        <f t="shared" si="206"/>
        <v>#REF!</v>
      </c>
      <c r="O496" s="27" t="e">
        <f>VLOOKUP(B496,Table5[],10,FALSE)</f>
        <v>#REF!</v>
      </c>
      <c r="P496" s="27" t="e">
        <f>IF(L496="",NA(),M496+Form!$B$9*O496/1.128)</f>
        <v>#REF!</v>
      </c>
      <c r="Q496" s="27" t="e">
        <f>IF(L496="",NA(),M496-Form!$B$9*O496/1.128)</f>
        <v>#REF!</v>
      </c>
      <c r="R496" s="27" t="e">
        <f t="shared" si="207"/>
        <v>#REF!</v>
      </c>
      <c r="S496" s="26" t="e">
        <f t="shared" si="208"/>
        <v>#REF!</v>
      </c>
      <c r="T496" s="26" t="e">
        <f t="shared" si="209"/>
        <v>#REF!</v>
      </c>
      <c r="U496" s="28" t="e">
        <f>IF(Form!#REF!="","",Form!#REF!)</f>
        <v>#REF!</v>
      </c>
      <c r="V496" s="27" t="e">
        <f>VLOOKUP(B496,Table5[],14,FALSE)</f>
        <v>#REF!</v>
      </c>
      <c r="W496" s="26" t="e">
        <f t="shared" si="210"/>
        <v>#REF!</v>
      </c>
      <c r="X496" s="27" t="e">
        <f>VLOOKUP(B496,Table5[],15,FALSE)</f>
        <v>#REF!</v>
      </c>
      <c r="Y496" s="27" t="e">
        <f>IF(U496="",NA(),V496+Form!$B$9*X496/1.128)</f>
        <v>#REF!</v>
      </c>
      <c r="Z496" s="27" t="e">
        <f>IF(U496="",NA(),V496-Form!$B$9*X496/1.128)</f>
        <v>#REF!</v>
      </c>
      <c r="AA496" s="27" t="e">
        <f t="shared" si="211"/>
        <v>#REF!</v>
      </c>
      <c r="AB496" s="26" t="e">
        <f t="shared" si="212"/>
        <v>#REF!</v>
      </c>
      <c r="AC496" s="26" t="e">
        <f t="shared" si="213"/>
        <v>#REF!</v>
      </c>
      <c r="AD496" s="28" t="e">
        <f>IF(Form!#REF!="","",Form!#REF!)</f>
        <v>#REF!</v>
      </c>
      <c r="AE496" s="27" t="e">
        <f>VLOOKUP(B496,Table5[],19,FALSE)</f>
        <v>#REF!</v>
      </c>
      <c r="AF496" s="26" t="e">
        <f t="shared" si="214"/>
        <v>#REF!</v>
      </c>
      <c r="AG496" s="27" t="e">
        <f>VLOOKUP(B496,Table5[],20,FALSE)</f>
        <v>#REF!</v>
      </c>
      <c r="AH496" s="27" t="e">
        <f>IF(AD496="",NA(),AE496+Form!$B$9*AG496/1.128)</f>
        <v>#REF!</v>
      </c>
      <c r="AI496" s="27" t="e">
        <f>IF(AD496="",NA(),AE496-Form!$B$9*AG496/1.128)</f>
        <v>#REF!</v>
      </c>
      <c r="AJ496" s="27" t="e">
        <f t="shared" si="215"/>
        <v>#REF!</v>
      </c>
      <c r="AK496" s="26" t="e">
        <f t="shared" si="216"/>
        <v>#REF!</v>
      </c>
      <c r="AL496" s="26" t="e">
        <f t="shared" si="217"/>
        <v>#REF!</v>
      </c>
      <c r="AM496" s="28" t="e">
        <f>IF(Form!#REF!="","",Form!#REF!)</f>
        <v>#REF!</v>
      </c>
      <c r="AN496" s="27" t="e">
        <f>VLOOKUP(B496,Table5[],24,FALSE)</f>
        <v>#REF!</v>
      </c>
      <c r="AO496" s="26" t="e">
        <f t="shared" si="218"/>
        <v>#REF!</v>
      </c>
      <c r="AP496" s="27" t="e">
        <f>VLOOKUP(B496,Table5[],25,FALSE)</f>
        <v>#REF!</v>
      </c>
      <c r="AQ496" s="27" t="e">
        <f>IF(AM496="",NA(),AN496+Form!$B$9*AP496/1.128)</f>
        <v>#REF!</v>
      </c>
      <c r="AR496" s="27" t="e">
        <f>IF(AM496="",NA(),AN496-Form!$B$9*AP496/1.128)</f>
        <v>#REF!</v>
      </c>
      <c r="AS496" s="27" t="e">
        <f t="shared" si="219"/>
        <v>#REF!</v>
      </c>
      <c r="AT496" s="26" t="e">
        <f t="shared" si="220"/>
        <v>#REF!</v>
      </c>
      <c r="AU496" s="27" t="e">
        <f>VLOOKUP(B496,Table5[],2,FALSE)</f>
        <v>#REF!</v>
      </c>
      <c r="AV496" s="27" t="e">
        <f>VLOOKUP(B496,Table5[],3,FALSE)</f>
        <v>#REF!</v>
      </c>
      <c r="AW496" s="29" t="e">
        <f>IF(Form!#REF!="","",Form!#REF!)</f>
        <v>#REF!</v>
      </c>
    </row>
    <row r="497" spans="1:49">
      <c r="A497" s="26" t="e">
        <f>IF(Form!#REF!="","",Form!#REF!)</f>
        <v>#REF!</v>
      </c>
      <c r="B497" s="26" t="e">
        <f>IF(Form!#REF!="","",Form!#REF!)</f>
        <v>#REF!</v>
      </c>
      <c r="C497" s="26" t="e">
        <f>IF(Form!#REF!="","",Form!#REF!)</f>
        <v>#REF!</v>
      </c>
      <c r="D497" s="27" t="e">
        <f>VLOOKUP(B497,Table5[],4,FALSE)</f>
        <v>#REF!</v>
      </c>
      <c r="E497" s="26" t="e">
        <f t="shared" si="202"/>
        <v>#REF!</v>
      </c>
      <c r="F497" s="27" t="e">
        <f>VLOOKUP(B497,Table5[],5,FALSE)</f>
        <v>#REF!</v>
      </c>
      <c r="G497" s="27" t="e">
        <f>IF(C497="",NA(),D497+Form!$B$9*F497/1.128)</f>
        <v>#REF!</v>
      </c>
      <c r="H497" s="27" t="e">
        <f>IF(C497="",NA(),D497-Form!$B$9*F497/1.128)</f>
        <v>#REF!</v>
      </c>
      <c r="I497" s="27" t="e">
        <f t="shared" si="203"/>
        <v>#REF!</v>
      </c>
      <c r="J497" s="26" t="e">
        <f t="shared" si="204"/>
        <v>#REF!</v>
      </c>
      <c r="K497" s="26" t="e">
        <f t="shared" si="205"/>
        <v>#REF!</v>
      </c>
      <c r="L497" s="28" t="e">
        <f>IF(Form!#REF!="","",Form!#REF!)</f>
        <v>#REF!</v>
      </c>
      <c r="M497" s="27" t="e">
        <f>VLOOKUP(B497,Table5[],9,FALSE)</f>
        <v>#REF!</v>
      </c>
      <c r="N497" s="26" t="e">
        <f t="shared" si="206"/>
        <v>#REF!</v>
      </c>
      <c r="O497" s="27" t="e">
        <f>VLOOKUP(B497,Table5[],10,FALSE)</f>
        <v>#REF!</v>
      </c>
      <c r="P497" s="27" t="e">
        <f>IF(L497="",NA(),M497+Form!$B$9*O497/1.128)</f>
        <v>#REF!</v>
      </c>
      <c r="Q497" s="27" t="e">
        <f>IF(L497="",NA(),M497-Form!$B$9*O497/1.128)</f>
        <v>#REF!</v>
      </c>
      <c r="R497" s="27" t="e">
        <f t="shared" si="207"/>
        <v>#REF!</v>
      </c>
      <c r="S497" s="26" t="e">
        <f t="shared" si="208"/>
        <v>#REF!</v>
      </c>
      <c r="T497" s="26" t="e">
        <f t="shared" si="209"/>
        <v>#REF!</v>
      </c>
      <c r="U497" s="28" t="e">
        <f>IF(Form!#REF!="","",Form!#REF!)</f>
        <v>#REF!</v>
      </c>
      <c r="V497" s="27" t="e">
        <f>VLOOKUP(B497,Table5[],14,FALSE)</f>
        <v>#REF!</v>
      </c>
      <c r="W497" s="26" t="e">
        <f t="shared" si="210"/>
        <v>#REF!</v>
      </c>
      <c r="X497" s="27" t="e">
        <f>VLOOKUP(B497,Table5[],15,FALSE)</f>
        <v>#REF!</v>
      </c>
      <c r="Y497" s="27" t="e">
        <f>IF(U497="",NA(),V497+Form!$B$9*X497/1.128)</f>
        <v>#REF!</v>
      </c>
      <c r="Z497" s="27" t="e">
        <f>IF(U497="",NA(),V497-Form!$B$9*X497/1.128)</f>
        <v>#REF!</v>
      </c>
      <c r="AA497" s="27" t="e">
        <f t="shared" si="211"/>
        <v>#REF!</v>
      </c>
      <c r="AB497" s="26" t="e">
        <f t="shared" si="212"/>
        <v>#REF!</v>
      </c>
      <c r="AC497" s="26" t="e">
        <f t="shared" si="213"/>
        <v>#REF!</v>
      </c>
      <c r="AD497" s="28" t="e">
        <f>IF(Form!#REF!="","",Form!#REF!)</f>
        <v>#REF!</v>
      </c>
      <c r="AE497" s="27" t="e">
        <f>VLOOKUP(B497,Table5[],19,FALSE)</f>
        <v>#REF!</v>
      </c>
      <c r="AF497" s="26" t="e">
        <f t="shared" si="214"/>
        <v>#REF!</v>
      </c>
      <c r="AG497" s="27" t="e">
        <f>VLOOKUP(B497,Table5[],20,FALSE)</f>
        <v>#REF!</v>
      </c>
      <c r="AH497" s="27" t="e">
        <f>IF(AD497="",NA(),AE497+Form!$B$9*AG497/1.128)</f>
        <v>#REF!</v>
      </c>
      <c r="AI497" s="27" t="e">
        <f>IF(AD497="",NA(),AE497-Form!$B$9*AG497/1.128)</f>
        <v>#REF!</v>
      </c>
      <c r="AJ497" s="27" t="e">
        <f t="shared" si="215"/>
        <v>#REF!</v>
      </c>
      <c r="AK497" s="26" t="e">
        <f t="shared" si="216"/>
        <v>#REF!</v>
      </c>
      <c r="AL497" s="26" t="e">
        <f t="shared" si="217"/>
        <v>#REF!</v>
      </c>
      <c r="AM497" s="28" t="e">
        <f>IF(Form!#REF!="","",Form!#REF!)</f>
        <v>#REF!</v>
      </c>
      <c r="AN497" s="27" t="e">
        <f>VLOOKUP(B497,Table5[],24,FALSE)</f>
        <v>#REF!</v>
      </c>
      <c r="AO497" s="26" t="e">
        <f t="shared" si="218"/>
        <v>#REF!</v>
      </c>
      <c r="AP497" s="27" t="e">
        <f>VLOOKUP(B497,Table5[],25,FALSE)</f>
        <v>#REF!</v>
      </c>
      <c r="AQ497" s="27" t="e">
        <f>IF(AM497="",NA(),AN497+Form!$B$9*AP497/1.128)</f>
        <v>#REF!</v>
      </c>
      <c r="AR497" s="27" t="e">
        <f>IF(AM497="",NA(),AN497-Form!$B$9*AP497/1.128)</f>
        <v>#REF!</v>
      </c>
      <c r="AS497" s="27" t="e">
        <f t="shared" si="219"/>
        <v>#REF!</v>
      </c>
      <c r="AT497" s="26" t="e">
        <f t="shared" si="220"/>
        <v>#REF!</v>
      </c>
      <c r="AU497" s="27" t="e">
        <f>VLOOKUP(B497,Table5[],2,FALSE)</f>
        <v>#REF!</v>
      </c>
      <c r="AV497" s="27" t="e">
        <f>VLOOKUP(B497,Table5[],3,FALSE)</f>
        <v>#REF!</v>
      </c>
      <c r="AW497" s="29" t="e">
        <f>IF(Form!#REF!="","",Form!#REF!)</f>
        <v>#REF!</v>
      </c>
    </row>
    <row r="498" spans="1:49">
      <c r="A498" s="26" t="e">
        <f>IF(Form!#REF!="","",Form!#REF!)</f>
        <v>#REF!</v>
      </c>
      <c r="B498" s="26" t="e">
        <f>IF(Form!#REF!="","",Form!#REF!)</f>
        <v>#REF!</v>
      </c>
      <c r="C498" s="26" t="e">
        <f>IF(Form!#REF!="","",Form!#REF!)</f>
        <v>#REF!</v>
      </c>
      <c r="D498" s="27" t="e">
        <f>VLOOKUP(B498,Table5[],4,FALSE)</f>
        <v>#REF!</v>
      </c>
      <c r="E498" s="26" t="e">
        <f t="shared" si="202"/>
        <v>#REF!</v>
      </c>
      <c r="F498" s="27" t="e">
        <f>VLOOKUP(B498,Table5[],5,FALSE)</f>
        <v>#REF!</v>
      </c>
      <c r="G498" s="27" t="e">
        <f>IF(C498="",NA(),D498+Form!$B$9*F498/1.128)</f>
        <v>#REF!</v>
      </c>
      <c r="H498" s="27" t="e">
        <f>IF(C498="",NA(),D498-Form!$B$9*F498/1.128)</f>
        <v>#REF!</v>
      </c>
      <c r="I498" s="27" t="e">
        <f t="shared" si="203"/>
        <v>#REF!</v>
      </c>
      <c r="J498" s="26" t="e">
        <f t="shared" si="204"/>
        <v>#REF!</v>
      </c>
      <c r="K498" s="26" t="e">
        <f t="shared" si="205"/>
        <v>#REF!</v>
      </c>
      <c r="L498" s="28" t="e">
        <f>IF(Form!#REF!="","",Form!#REF!)</f>
        <v>#REF!</v>
      </c>
      <c r="M498" s="27" t="e">
        <f>VLOOKUP(B498,Table5[],9,FALSE)</f>
        <v>#REF!</v>
      </c>
      <c r="N498" s="26" t="e">
        <f t="shared" si="206"/>
        <v>#REF!</v>
      </c>
      <c r="O498" s="27" t="e">
        <f>VLOOKUP(B498,Table5[],10,FALSE)</f>
        <v>#REF!</v>
      </c>
      <c r="P498" s="27" t="e">
        <f>IF(L498="",NA(),M498+Form!$B$9*O498/1.128)</f>
        <v>#REF!</v>
      </c>
      <c r="Q498" s="27" t="e">
        <f>IF(L498="",NA(),M498-Form!$B$9*O498/1.128)</f>
        <v>#REF!</v>
      </c>
      <c r="R498" s="27" t="e">
        <f t="shared" si="207"/>
        <v>#REF!</v>
      </c>
      <c r="S498" s="26" t="e">
        <f t="shared" si="208"/>
        <v>#REF!</v>
      </c>
      <c r="T498" s="26" t="e">
        <f t="shared" si="209"/>
        <v>#REF!</v>
      </c>
      <c r="U498" s="28" t="e">
        <f>IF(Form!#REF!="","",Form!#REF!)</f>
        <v>#REF!</v>
      </c>
      <c r="V498" s="27" t="e">
        <f>VLOOKUP(B498,Table5[],14,FALSE)</f>
        <v>#REF!</v>
      </c>
      <c r="W498" s="26" t="e">
        <f t="shared" si="210"/>
        <v>#REF!</v>
      </c>
      <c r="X498" s="27" t="e">
        <f>VLOOKUP(B498,Table5[],15,FALSE)</f>
        <v>#REF!</v>
      </c>
      <c r="Y498" s="27" t="e">
        <f>IF(U498="",NA(),V498+Form!$B$9*X498/1.128)</f>
        <v>#REF!</v>
      </c>
      <c r="Z498" s="27" t="e">
        <f>IF(U498="",NA(),V498-Form!$B$9*X498/1.128)</f>
        <v>#REF!</v>
      </c>
      <c r="AA498" s="27" t="e">
        <f t="shared" si="211"/>
        <v>#REF!</v>
      </c>
      <c r="AB498" s="26" t="e">
        <f t="shared" si="212"/>
        <v>#REF!</v>
      </c>
      <c r="AC498" s="26" t="e">
        <f t="shared" si="213"/>
        <v>#REF!</v>
      </c>
      <c r="AD498" s="28" t="e">
        <f>IF(Form!#REF!="","",Form!#REF!)</f>
        <v>#REF!</v>
      </c>
      <c r="AE498" s="27" t="e">
        <f>VLOOKUP(B498,Table5[],19,FALSE)</f>
        <v>#REF!</v>
      </c>
      <c r="AF498" s="26" t="e">
        <f t="shared" si="214"/>
        <v>#REF!</v>
      </c>
      <c r="AG498" s="27" t="e">
        <f>VLOOKUP(B498,Table5[],20,FALSE)</f>
        <v>#REF!</v>
      </c>
      <c r="AH498" s="27" t="e">
        <f>IF(AD498="",NA(),AE498+Form!$B$9*AG498/1.128)</f>
        <v>#REF!</v>
      </c>
      <c r="AI498" s="27" t="e">
        <f>IF(AD498="",NA(),AE498-Form!$B$9*AG498/1.128)</f>
        <v>#REF!</v>
      </c>
      <c r="AJ498" s="27" t="e">
        <f t="shared" si="215"/>
        <v>#REF!</v>
      </c>
      <c r="AK498" s="26" t="e">
        <f t="shared" si="216"/>
        <v>#REF!</v>
      </c>
      <c r="AL498" s="26" t="e">
        <f t="shared" si="217"/>
        <v>#REF!</v>
      </c>
      <c r="AM498" s="28" t="e">
        <f>IF(Form!#REF!="","",Form!#REF!)</f>
        <v>#REF!</v>
      </c>
      <c r="AN498" s="27" t="e">
        <f>VLOOKUP(B498,Table5[],24,FALSE)</f>
        <v>#REF!</v>
      </c>
      <c r="AO498" s="26" t="e">
        <f t="shared" si="218"/>
        <v>#REF!</v>
      </c>
      <c r="AP498" s="27" t="e">
        <f>VLOOKUP(B498,Table5[],25,FALSE)</f>
        <v>#REF!</v>
      </c>
      <c r="AQ498" s="27" t="e">
        <f>IF(AM498="",NA(),AN498+Form!$B$9*AP498/1.128)</f>
        <v>#REF!</v>
      </c>
      <c r="AR498" s="27" t="e">
        <f>IF(AM498="",NA(),AN498-Form!$B$9*AP498/1.128)</f>
        <v>#REF!</v>
      </c>
      <c r="AS498" s="27" t="e">
        <f t="shared" si="219"/>
        <v>#REF!</v>
      </c>
      <c r="AT498" s="26" t="e">
        <f t="shared" si="220"/>
        <v>#REF!</v>
      </c>
      <c r="AU498" s="27" t="e">
        <f>VLOOKUP(B498,Table5[],2,FALSE)</f>
        <v>#REF!</v>
      </c>
      <c r="AV498" s="27" t="e">
        <f>VLOOKUP(B498,Table5[],3,FALSE)</f>
        <v>#REF!</v>
      </c>
      <c r="AW498" s="29" t="e">
        <f>IF(Form!#REF!="","",Form!#REF!)</f>
        <v>#REF!</v>
      </c>
    </row>
    <row r="499" spans="1:49">
      <c r="A499" s="26" t="e">
        <f>IF(Form!#REF!="","",Form!#REF!)</f>
        <v>#REF!</v>
      </c>
      <c r="B499" s="26" t="e">
        <f>IF(Form!#REF!="","",Form!#REF!)</f>
        <v>#REF!</v>
      </c>
      <c r="C499" s="26" t="e">
        <f>IF(Form!#REF!="","",Form!#REF!)</f>
        <v>#REF!</v>
      </c>
      <c r="D499" s="27" t="e">
        <f>VLOOKUP(B499,Table5[],4,FALSE)</f>
        <v>#REF!</v>
      </c>
      <c r="E499" s="26" t="e">
        <f t="shared" si="202"/>
        <v>#REF!</v>
      </c>
      <c r="F499" s="27" t="e">
        <f>VLOOKUP(B499,Table5[],5,FALSE)</f>
        <v>#REF!</v>
      </c>
      <c r="G499" s="27" t="e">
        <f>IF(C499="",NA(),D499+Form!$B$9*F499/1.128)</f>
        <v>#REF!</v>
      </c>
      <c r="H499" s="27" t="e">
        <f>IF(C499="",NA(),D499-Form!$B$9*F499/1.128)</f>
        <v>#REF!</v>
      </c>
      <c r="I499" s="27" t="e">
        <f t="shared" si="203"/>
        <v>#REF!</v>
      </c>
      <c r="J499" s="26" t="e">
        <f t="shared" si="204"/>
        <v>#REF!</v>
      </c>
      <c r="K499" s="26" t="e">
        <f t="shared" si="205"/>
        <v>#REF!</v>
      </c>
      <c r="L499" s="28" t="e">
        <f>IF(Form!#REF!="","",Form!#REF!)</f>
        <v>#REF!</v>
      </c>
      <c r="M499" s="27" t="e">
        <f>VLOOKUP(B499,Table5[],9,FALSE)</f>
        <v>#REF!</v>
      </c>
      <c r="N499" s="26" t="e">
        <f t="shared" si="206"/>
        <v>#REF!</v>
      </c>
      <c r="O499" s="27" t="e">
        <f>VLOOKUP(B499,Table5[],10,FALSE)</f>
        <v>#REF!</v>
      </c>
      <c r="P499" s="27" t="e">
        <f>IF(L499="",NA(),M499+Form!$B$9*O499/1.128)</f>
        <v>#REF!</v>
      </c>
      <c r="Q499" s="27" t="e">
        <f>IF(L499="",NA(),M499-Form!$B$9*O499/1.128)</f>
        <v>#REF!</v>
      </c>
      <c r="R499" s="27" t="e">
        <f t="shared" si="207"/>
        <v>#REF!</v>
      </c>
      <c r="S499" s="26" t="e">
        <f t="shared" si="208"/>
        <v>#REF!</v>
      </c>
      <c r="T499" s="26" t="e">
        <f t="shared" si="209"/>
        <v>#REF!</v>
      </c>
      <c r="U499" s="28" t="e">
        <f>IF(Form!#REF!="","",Form!#REF!)</f>
        <v>#REF!</v>
      </c>
      <c r="V499" s="27" t="e">
        <f>VLOOKUP(B499,Table5[],14,FALSE)</f>
        <v>#REF!</v>
      </c>
      <c r="W499" s="26" t="e">
        <f t="shared" si="210"/>
        <v>#REF!</v>
      </c>
      <c r="X499" s="27" t="e">
        <f>VLOOKUP(B499,Table5[],15,FALSE)</f>
        <v>#REF!</v>
      </c>
      <c r="Y499" s="27" t="e">
        <f>IF(U499="",NA(),V499+Form!$B$9*X499/1.128)</f>
        <v>#REF!</v>
      </c>
      <c r="Z499" s="27" t="e">
        <f>IF(U499="",NA(),V499-Form!$B$9*X499/1.128)</f>
        <v>#REF!</v>
      </c>
      <c r="AA499" s="27" t="e">
        <f t="shared" si="211"/>
        <v>#REF!</v>
      </c>
      <c r="AB499" s="26" t="e">
        <f t="shared" si="212"/>
        <v>#REF!</v>
      </c>
      <c r="AC499" s="26" t="e">
        <f t="shared" si="213"/>
        <v>#REF!</v>
      </c>
      <c r="AD499" s="28" t="e">
        <f>IF(Form!#REF!="","",Form!#REF!)</f>
        <v>#REF!</v>
      </c>
      <c r="AE499" s="27" t="e">
        <f>VLOOKUP(B499,Table5[],19,FALSE)</f>
        <v>#REF!</v>
      </c>
      <c r="AF499" s="26" t="e">
        <f t="shared" si="214"/>
        <v>#REF!</v>
      </c>
      <c r="AG499" s="27" t="e">
        <f>VLOOKUP(B499,Table5[],20,FALSE)</f>
        <v>#REF!</v>
      </c>
      <c r="AH499" s="27" t="e">
        <f>IF(AD499="",NA(),AE499+Form!$B$9*AG499/1.128)</f>
        <v>#REF!</v>
      </c>
      <c r="AI499" s="27" t="e">
        <f>IF(AD499="",NA(),AE499-Form!$B$9*AG499/1.128)</f>
        <v>#REF!</v>
      </c>
      <c r="AJ499" s="27" t="e">
        <f t="shared" si="215"/>
        <v>#REF!</v>
      </c>
      <c r="AK499" s="26" t="e">
        <f t="shared" si="216"/>
        <v>#REF!</v>
      </c>
      <c r="AL499" s="26" t="e">
        <f t="shared" si="217"/>
        <v>#REF!</v>
      </c>
      <c r="AM499" s="28" t="e">
        <f>IF(Form!#REF!="","",Form!#REF!)</f>
        <v>#REF!</v>
      </c>
      <c r="AN499" s="27" t="e">
        <f>VLOOKUP(B499,Table5[],24,FALSE)</f>
        <v>#REF!</v>
      </c>
      <c r="AO499" s="26" t="e">
        <f t="shared" si="218"/>
        <v>#REF!</v>
      </c>
      <c r="AP499" s="27" t="e">
        <f>VLOOKUP(B499,Table5[],25,FALSE)</f>
        <v>#REF!</v>
      </c>
      <c r="AQ499" s="27" t="e">
        <f>IF(AM499="",NA(),AN499+Form!$B$9*AP499/1.128)</f>
        <v>#REF!</v>
      </c>
      <c r="AR499" s="27" t="e">
        <f>IF(AM499="",NA(),AN499-Form!$B$9*AP499/1.128)</f>
        <v>#REF!</v>
      </c>
      <c r="AS499" s="27" t="e">
        <f t="shared" si="219"/>
        <v>#REF!</v>
      </c>
      <c r="AT499" s="26" t="e">
        <f t="shared" si="220"/>
        <v>#REF!</v>
      </c>
      <c r="AU499" s="27" t="e">
        <f>VLOOKUP(B499,Table5[],2,FALSE)</f>
        <v>#REF!</v>
      </c>
      <c r="AV499" s="27" t="e">
        <f>VLOOKUP(B499,Table5[],3,FALSE)</f>
        <v>#REF!</v>
      </c>
      <c r="AW499" s="29" t="e">
        <f>IF(Form!#REF!="","",Form!#REF!)</f>
        <v>#REF!</v>
      </c>
    </row>
    <row r="500" spans="1:49">
      <c r="A500" s="26" t="e">
        <f>IF(Form!#REF!="","",Form!#REF!)</f>
        <v>#REF!</v>
      </c>
      <c r="B500" s="26" t="e">
        <f>IF(Form!#REF!="","",Form!#REF!)</f>
        <v>#REF!</v>
      </c>
      <c r="C500" s="26" t="e">
        <f>IF(Form!#REF!="","",Form!#REF!)</f>
        <v>#REF!</v>
      </c>
      <c r="D500" s="27" t="e">
        <f>VLOOKUP(B500,Table5[],4,FALSE)</f>
        <v>#REF!</v>
      </c>
      <c r="E500" s="26" t="e">
        <f t="shared" si="202"/>
        <v>#REF!</v>
      </c>
      <c r="F500" s="27" t="e">
        <f>VLOOKUP(B500,Table5[],5,FALSE)</f>
        <v>#REF!</v>
      </c>
      <c r="G500" s="27" t="e">
        <f>IF(C500="",NA(),D500+Form!$B$9*F500/1.128)</f>
        <v>#REF!</v>
      </c>
      <c r="H500" s="27" t="e">
        <f>IF(C500="",NA(),D500-Form!$B$9*F500/1.128)</f>
        <v>#REF!</v>
      </c>
      <c r="I500" s="27" t="e">
        <f t="shared" si="203"/>
        <v>#REF!</v>
      </c>
      <c r="J500" s="26" t="e">
        <f t="shared" si="204"/>
        <v>#REF!</v>
      </c>
      <c r="K500" s="26" t="e">
        <f t="shared" si="205"/>
        <v>#REF!</v>
      </c>
      <c r="L500" s="28" t="e">
        <f>IF(Form!#REF!="","",Form!#REF!)</f>
        <v>#REF!</v>
      </c>
      <c r="M500" s="27" t="e">
        <f>VLOOKUP(B500,Table5[],9,FALSE)</f>
        <v>#REF!</v>
      </c>
      <c r="N500" s="26" t="e">
        <f t="shared" si="206"/>
        <v>#REF!</v>
      </c>
      <c r="O500" s="27" t="e">
        <f>VLOOKUP(B500,Table5[],10,FALSE)</f>
        <v>#REF!</v>
      </c>
      <c r="P500" s="27" t="e">
        <f>IF(L500="",NA(),M500+Form!$B$9*O500/1.128)</f>
        <v>#REF!</v>
      </c>
      <c r="Q500" s="27" t="e">
        <f>IF(L500="",NA(),M500-Form!$B$9*O500/1.128)</f>
        <v>#REF!</v>
      </c>
      <c r="R500" s="27" t="e">
        <f t="shared" si="207"/>
        <v>#REF!</v>
      </c>
      <c r="S500" s="26" t="e">
        <f t="shared" si="208"/>
        <v>#REF!</v>
      </c>
      <c r="T500" s="26" t="e">
        <f t="shared" si="209"/>
        <v>#REF!</v>
      </c>
      <c r="U500" s="28" t="e">
        <f>IF(Form!#REF!="","",Form!#REF!)</f>
        <v>#REF!</v>
      </c>
      <c r="V500" s="27" t="e">
        <f>VLOOKUP(B500,Table5[],14,FALSE)</f>
        <v>#REF!</v>
      </c>
      <c r="W500" s="26" t="e">
        <f t="shared" si="210"/>
        <v>#REF!</v>
      </c>
      <c r="X500" s="27" t="e">
        <f>VLOOKUP(B500,Table5[],15,FALSE)</f>
        <v>#REF!</v>
      </c>
      <c r="Y500" s="27" t="e">
        <f>IF(U500="",NA(),V500+Form!$B$9*X500/1.128)</f>
        <v>#REF!</v>
      </c>
      <c r="Z500" s="27" t="e">
        <f>IF(U500="",NA(),V500-Form!$B$9*X500/1.128)</f>
        <v>#REF!</v>
      </c>
      <c r="AA500" s="27" t="e">
        <f t="shared" si="211"/>
        <v>#REF!</v>
      </c>
      <c r="AB500" s="26" t="e">
        <f t="shared" si="212"/>
        <v>#REF!</v>
      </c>
      <c r="AC500" s="26" t="e">
        <f t="shared" si="213"/>
        <v>#REF!</v>
      </c>
      <c r="AD500" s="28" t="e">
        <f>IF(Form!#REF!="","",Form!#REF!)</f>
        <v>#REF!</v>
      </c>
      <c r="AE500" s="27" t="e">
        <f>VLOOKUP(B500,Table5[],19,FALSE)</f>
        <v>#REF!</v>
      </c>
      <c r="AF500" s="26" t="e">
        <f t="shared" si="214"/>
        <v>#REF!</v>
      </c>
      <c r="AG500" s="27" t="e">
        <f>VLOOKUP(B500,Table5[],20,FALSE)</f>
        <v>#REF!</v>
      </c>
      <c r="AH500" s="27" t="e">
        <f>IF(AD500="",NA(),AE500+Form!$B$9*AG500/1.128)</f>
        <v>#REF!</v>
      </c>
      <c r="AI500" s="27" t="e">
        <f>IF(AD500="",NA(),AE500-Form!$B$9*AG500/1.128)</f>
        <v>#REF!</v>
      </c>
      <c r="AJ500" s="27" t="e">
        <f t="shared" si="215"/>
        <v>#REF!</v>
      </c>
      <c r="AK500" s="26" t="e">
        <f t="shared" si="216"/>
        <v>#REF!</v>
      </c>
      <c r="AL500" s="26" t="e">
        <f t="shared" si="217"/>
        <v>#REF!</v>
      </c>
      <c r="AM500" s="28" t="e">
        <f>IF(Form!#REF!="","",Form!#REF!)</f>
        <v>#REF!</v>
      </c>
      <c r="AN500" s="27" t="e">
        <f>VLOOKUP(B500,Table5[],24,FALSE)</f>
        <v>#REF!</v>
      </c>
      <c r="AO500" s="26" t="e">
        <f t="shared" si="218"/>
        <v>#REF!</v>
      </c>
      <c r="AP500" s="27" t="e">
        <f>VLOOKUP(B500,Table5[],25,FALSE)</f>
        <v>#REF!</v>
      </c>
      <c r="AQ500" s="27" t="e">
        <f>IF(AM500="",NA(),AN500+Form!$B$9*AP500/1.128)</f>
        <v>#REF!</v>
      </c>
      <c r="AR500" s="27" t="e">
        <f>IF(AM500="",NA(),AN500-Form!$B$9*AP500/1.128)</f>
        <v>#REF!</v>
      </c>
      <c r="AS500" s="27" t="e">
        <f t="shared" si="219"/>
        <v>#REF!</v>
      </c>
      <c r="AT500" s="26" t="e">
        <f t="shared" si="220"/>
        <v>#REF!</v>
      </c>
      <c r="AU500" s="27" t="e">
        <f>VLOOKUP(B500,Table5[],2,FALSE)</f>
        <v>#REF!</v>
      </c>
      <c r="AV500" s="27" t="e">
        <f>VLOOKUP(B500,Table5[],3,FALSE)</f>
        <v>#REF!</v>
      </c>
      <c r="AW500" s="29" t="e">
        <f>IF(Form!#REF!="","",Form!#REF!)</f>
        <v>#REF!</v>
      </c>
    </row>
    <row r="501" spans="1:49">
      <c r="A501" s="26" t="e">
        <f>IF(Form!#REF!="","",Form!#REF!)</f>
        <v>#REF!</v>
      </c>
      <c r="B501" s="26" t="e">
        <f>IF(Form!#REF!="","",Form!#REF!)</f>
        <v>#REF!</v>
      </c>
      <c r="C501" s="26" t="e">
        <f>IF(Form!#REF!="","",Form!#REF!)</f>
        <v>#REF!</v>
      </c>
      <c r="D501" s="27" t="e">
        <f>VLOOKUP(B501,Table5[],4,FALSE)</f>
        <v>#REF!</v>
      </c>
      <c r="E501" s="26" t="e">
        <f t="shared" si="202"/>
        <v>#REF!</v>
      </c>
      <c r="F501" s="27" t="e">
        <f>VLOOKUP(B501,Table5[],5,FALSE)</f>
        <v>#REF!</v>
      </c>
      <c r="G501" s="27" t="e">
        <f>IF(C501="",NA(),D501+Form!$B$9*F501/1.128)</f>
        <v>#REF!</v>
      </c>
      <c r="H501" s="27" t="e">
        <f>IF(C501="",NA(),D501-Form!$B$9*F501/1.128)</f>
        <v>#REF!</v>
      </c>
      <c r="I501" s="27" t="e">
        <f t="shared" si="203"/>
        <v>#REF!</v>
      </c>
      <c r="J501" s="26" t="e">
        <f t="shared" si="204"/>
        <v>#REF!</v>
      </c>
      <c r="K501" s="26" t="e">
        <f t="shared" si="205"/>
        <v>#REF!</v>
      </c>
      <c r="L501" s="28" t="e">
        <f>IF(Form!#REF!="","",Form!#REF!)</f>
        <v>#REF!</v>
      </c>
      <c r="M501" s="27" t="e">
        <f>VLOOKUP(B501,Table5[],9,FALSE)</f>
        <v>#REF!</v>
      </c>
      <c r="N501" s="26" t="e">
        <f t="shared" si="206"/>
        <v>#REF!</v>
      </c>
      <c r="O501" s="27" t="e">
        <f>VLOOKUP(B501,Table5[],10,FALSE)</f>
        <v>#REF!</v>
      </c>
      <c r="P501" s="27" t="e">
        <f>IF(L501="",NA(),M501+Form!$B$9*O501/1.128)</f>
        <v>#REF!</v>
      </c>
      <c r="Q501" s="27" t="e">
        <f>IF(L501="",NA(),M501-Form!$B$9*O501/1.128)</f>
        <v>#REF!</v>
      </c>
      <c r="R501" s="27" t="e">
        <f t="shared" si="207"/>
        <v>#REF!</v>
      </c>
      <c r="S501" s="26" t="e">
        <f t="shared" si="208"/>
        <v>#REF!</v>
      </c>
      <c r="T501" s="26" t="e">
        <f t="shared" si="209"/>
        <v>#REF!</v>
      </c>
      <c r="U501" s="28" t="e">
        <f>IF(Form!#REF!="","",Form!#REF!)</f>
        <v>#REF!</v>
      </c>
      <c r="V501" s="27" t="e">
        <f>VLOOKUP(B501,Table5[],14,FALSE)</f>
        <v>#REF!</v>
      </c>
      <c r="W501" s="26" t="e">
        <f t="shared" si="210"/>
        <v>#REF!</v>
      </c>
      <c r="X501" s="27" t="e">
        <f>VLOOKUP(B501,Table5[],15,FALSE)</f>
        <v>#REF!</v>
      </c>
      <c r="Y501" s="27" t="e">
        <f>IF(U501="",NA(),V501+Form!$B$9*X501/1.128)</f>
        <v>#REF!</v>
      </c>
      <c r="Z501" s="27" t="e">
        <f>IF(U501="",NA(),V501-Form!$B$9*X501/1.128)</f>
        <v>#REF!</v>
      </c>
      <c r="AA501" s="27" t="e">
        <f t="shared" si="211"/>
        <v>#REF!</v>
      </c>
      <c r="AB501" s="26" t="e">
        <f t="shared" si="212"/>
        <v>#REF!</v>
      </c>
      <c r="AC501" s="26" t="e">
        <f t="shared" si="213"/>
        <v>#REF!</v>
      </c>
      <c r="AD501" s="28" t="e">
        <f>IF(Form!#REF!="","",Form!#REF!)</f>
        <v>#REF!</v>
      </c>
      <c r="AE501" s="27" t="e">
        <f>VLOOKUP(B501,Table5[],19,FALSE)</f>
        <v>#REF!</v>
      </c>
      <c r="AF501" s="26" t="e">
        <f t="shared" si="214"/>
        <v>#REF!</v>
      </c>
      <c r="AG501" s="27" t="e">
        <f>VLOOKUP(B501,Table5[],20,FALSE)</f>
        <v>#REF!</v>
      </c>
      <c r="AH501" s="27" t="e">
        <f>IF(AD501="",NA(),AE501+Form!$B$9*AG501/1.128)</f>
        <v>#REF!</v>
      </c>
      <c r="AI501" s="27" t="e">
        <f>IF(AD501="",NA(),AE501-Form!$B$9*AG501/1.128)</f>
        <v>#REF!</v>
      </c>
      <c r="AJ501" s="27" t="e">
        <f t="shared" si="215"/>
        <v>#REF!</v>
      </c>
      <c r="AK501" s="26" t="e">
        <f t="shared" si="216"/>
        <v>#REF!</v>
      </c>
      <c r="AL501" s="26" t="e">
        <f t="shared" si="217"/>
        <v>#REF!</v>
      </c>
      <c r="AM501" s="28" t="e">
        <f>IF(Form!#REF!="","",Form!#REF!)</f>
        <v>#REF!</v>
      </c>
      <c r="AN501" s="27" t="e">
        <f>VLOOKUP(B501,Table5[],24,FALSE)</f>
        <v>#REF!</v>
      </c>
      <c r="AO501" s="26" t="e">
        <f t="shared" si="218"/>
        <v>#REF!</v>
      </c>
      <c r="AP501" s="27" t="e">
        <f>VLOOKUP(B501,Table5[],25,FALSE)</f>
        <v>#REF!</v>
      </c>
      <c r="AQ501" s="27" t="e">
        <f>IF(AM501="",NA(),AN501+Form!$B$9*AP501/1.128)</f>
        <v>#REF!</v>
      </c>
      <c r="AR501" s="27" t="e">
        <f>IF(AM501="",NA(),AN501-Form!$B$9*AP501/1.128)</f>
        <v>#REF!</v>
      </c>
      <c r="AS501" s="27" t="e">
        <f t="shared" si="219"/>
        <v>#REF!</v>
      </c>
      <c r="AT501" s="26" t="e">
        <f t="shared" si="220"/>
        <v>#REF!</v>
      </c>
      <c r="AU501" s="27" t="e">
        <f>VLOOKUP(B501,Table5[],2,FALSE)</f>
        <v>#REF!</v>
      </c>
      <c r="AV501" s="27" t="e">
        <f>VLOOKUP(B501,Table5[],3,FALSE)</f>
        <v>#REF!</v>
      </c>
      <c r="AW501" s="29" t="e">
        <f>IF(Form!#REF!="","",Form!#REF!)</f>
        <v>#REF!</v>
      </c>
    </row>
    <row r="502" spans="1:49">
      <c r="A502" s="26" t="e">
        <f>IF(Form!#REF!="","",Form!#REF!)</f>
        <v>#REF!</v>
      </c>
      <c r="B502" s="26" t="e">
        <f>IF(Form!#REF!="","",Form!#REF!)</f>
        <v>#REF!</v>
      </c>
      <c r="C502" s="26" t="e">
        <f>IF(Form!#REF!="","",Form!#REF!)</f>
        <v>#REF!</v>
      </c>
      <c r="D502" s="27" t="e">
        <f>VLOOKUP(B502,Table5[],4,FALSE)</f>
        <v>#REF!</v>
      </c>
      <c r="E502" s="26" t="e">
        <f t="shared" si="202"/>
        <v>#REF!</v>
      </c>
      <c r="F502" s="27" t="e">
        <f>VLOOKUP(B502,Table5[],5,FALSE)</f>
        <v>#REF!</v>
      </c>
      <c r="G502" s="27" t="e">
        <f>IF(C502="",NA(),D502+Form!$B$9*F502/1.128)</f>
        <v>#REF!</v>
      </c>
      <c r="H502" s="27" t="e">
        <f>IF(C502="",NA(),D502-Form!$B$9*F502/1.128)</f>
        <v>#REF!</v>
      </c>
      <c r="I502" s="27" t="e">
        <f t="shared" si="203"/>
        <v>#REF!</v>
      </c>
      <c r="J502" s="26" t="e">
        <f t="shared" si="204"/>
        <v>#REF!</v>
      </c>
      <c r="K502" s="26" t="e">
        <f t="shared" si="205"/>
        <v>#REF!</v>
      </c>
      <c r="L502" s="28" t="e">
        <f>IF(Form!#REF!="","",Form!#REF!)</f>
        <v>#REF!</v>
      </c>
      <c r="M502" s="27" t="e">
        <f>VLOOKUP(B502,Table5[],9,FALSE)</f>
        <v>#REF!</v>
      </c>
      <c r="N502" s="26" t="e">
        <f t="shared" si="206"/>
        <v>#REF!</v>
      </c>
      <c r="O502" s="27" t="e">
        <f>VLOOKUP(B502,Table5[],10,FALSE)</f>
        <v>#REF!</v>
      </c>
      <c r="P502" s="27" t="e">
        <f>IF(L502="",NA(),M502+Form!$B$9*O502/1.128)</f>
        <v>#REF!</v>
      </c>
      <c r="Q502" s="27" t="e">
        <f>IF(L502="",NA(),M502-Form!$B$9*O502/1.128)</f>
        <v>#REF!</v>
      </c>
      <c r="R502" s="27" t="e">
        <f t="shared" si="207"/>
        <v>#REF!</v>
      </c>
      <c r="S502" s="26" t="e">
        <f t="shared" si="208"/>
        <v>#REF!</v>
      </c>
      <c r="T502" s="26" t="e">
        <f t="shared" si="209"/>
        <v>#REF!</v>
      </c>
      <c r="U502" s="28" t="e">
        <f>IF(Form!#REF!="","",Form!#REF!)</f>
        <v>#REF!</v>
      </c>
      <c r="V502" s="27" t="e">
        <f>VLOOKUP(B502,Table5[],14,FALSE)</f>
        <v>#REF!</v>
      </c>
      <c r="W502" s="26" t="e">
        <f t="shared" si="210"/>
        <v>#REF!</v>
      </c>
      <c r="X502" s="27" t="e">
        <f>VLOOKUP(B502,Table5[],15,FALSE)</f>
        <v>#REF!</v>
      </c>
      <c r="Y502" s="27" t="e">
        <f>IF(U502="",NA(),V502+Form!$B$9*X502/1.128)</f>
        <v>#REF!</v>
      </c>
      <c r="Z502" s="27" t="e">
        <f>IF(U502="",NA(),V502-Form!$B$9*X502/1.128)</f>
        <v>#REF!</v>
      </c>
      <c r="AA502" s="27" t="e">
        <f t="shared" si="211"/>
        <v>#REF!</v>
      </c>
      <c r="AB502" s="26" t="e">
        <f t="shared" si="212"/>
        <v>#REF!</v>
      </c>
      <c r="AC502" s="26" t="e">
        <f t="shared" si="213"/>
        <v>#REF!</v>
      </c>
      <c r="AD502" s="28" t="e">
        <f>IF(Form!#REF!="","",Form!#REF!)</f>
        <v>#REF!</v>
      </c>
      <c r="AE502" s="27" t="e">
        <f>VLOOKUP(B502,Table5[],19,FALSE)</f>
        <v>#REF!</v>
      </c>
      <c r="AF502" s="26" t="e">
        <f t="shared" si="214"/>
        <v>#REF!</v>
      </c>
      <c r="AG502" s="27" t="e">
        <f>VLOOKUP(B502,Table5[],20,FALSE)</f>
        <v>#REF!</v>
      </c>
      <c r="AH502" s="27" t="e">
        <f>IF(AD502="",NA(),AE502+Form!$B$9*AG502/1.128)</f>
        <v>#REF!</v>
      </c>
      <c r="AI502" s="27" t="e">
        <f>IF(AD502="",NA(),AE502-Form!$B$9*AG502/1.128)</f>
        <v>#REF!</v>
      </c>
      <c r="AJ502" s="27" t="e">
        <f t="shared" si="215"/>
        <v>#REF!</v>
      </c>
      <c r="AK502" s="26" t="e">
        <f t="shared" si="216"/>
        <v>#REF!</v>
      </c>
      <c r="AL502" s="26" t="e">
        <f t="shared" si="217"/>
        <v>#REF!</v>
      </c>
      <c r="AM502" s="28" t="e">
        <f>IF(Form!#REF!="","",Form!#REF!)</f>
        <v>#REF!</v>
      </c>
      <c r="AN502" s="27" t="e">
        <f>VLOOKUP(B502,Table5[],24,FALSE)</f>
        <v>#REF!</v>
      </c>
      <c r="AO502" s="26" t="e">
        <f t="shared" si="218"/>
        <v>#REF!</v>
      </c>
      <c r="AP502" s="27" t="e">
        <f>VLOOKUP(B502,Table5[],25,FALSE)</f>
        <v>#REF!</v>
      </c>
      <c r="AQ502" s="27" t="e">
        <f>IF(AM502="",NA(),AN502+Form!$B$9*AP502/1.128)</f>
        <v>#REF!</v>
      </c>
      <c r="AR502" s="27" t="e">
        <f>IF(AM502="",NA(),AN502-Form!$B$9*AP502/1.128)</f>
        <v>#REF!</v>
      </c>
      <c r="AS502" s="27" t="e">
        <f t="shared" si="219"/>
        <v>#REF!</v>
      </c>
      <c r="AT502" s="26" t="e">
        <f t="shared" si="220"/>
        <v>#REF!</v>
      </c>
      <c r="AU502" s="27" t="e">
        <f>VLOOKUP(B502,Table5[],2,FALSE)</f>
        <v>#REF!</v>
      </c>
      <c r="AV502" s="27" t="e">
        <f>VLOOKUP(B502,Table5[],3,FALSE)</f>
        <v>#REF!</v>
      </c>
      <c r="AW502" s="29" t="e">
        <f>IF(Form!#REF!="","",Form!#REF!)</f>
        <v>#REF!</v>
      </c>
    </row>
    <row r="503" spans="1:49">
      <c r="A503" s="26" t="e">
        <f>IF(Form!#REF!="","",Form!#REF!)</f>
        <v>#REF!</v>
      </c>
      <c r="B503" s="26" t="e">
        <f>IF(Form!#REF!="","",Form!#REF!)</f>
        <v>#REF!</v>
      </c>
      <c r="C503" s="26" t="e">
        <f>IF(Form!#REF!="","",Form!#REF!)</f>
        <v>#REF!</v>
      </c>
      <c r="D503" s="27" t="e">
        <f>VLOOKUP(B503,Table5[],4,FALSE)</f>
        <v>#REF!</v>
      </c>
      <c r="E503" s="26" t="e">
        <f t="shared" si="202"/>
        <v>#REF!</v>
      </c>
      <c r="F503" s="27" t="e">
        <f>VLOOKUP(B503,Table5[],5,FALSE)</f>
        <v>#REF!</v>
      </c>
      <c r="G503" s="27" t="e">
        <f>IF(C503="",NA(),D503+Form!$B$9*F503/1.128)</f>
        <v>#REF!</v>
      </c>
      <c r="H503" s="27" t="e">
        <f>IF(C503="",NA(),D503-Form!$B$9*F503/1.128)</f>
        <v>#REF!</v>
      </c>
      <c r="I503" s="27" t="e">
        <f t="shared" si="203"/>
        <v>#REF!</v>
      </c>
      <c r="J503" s="26" t="e">
        <f t="shared" si="204"/>
        <v>#REF!</v>
      </c>
      <c r="K503" s="26" t="e">
        <f t="shared" si="205"/>
        <v>#REF!</v>
      </c>
      <c r="L503" s="28" t="e">
        <f>IF(Form!#REF!="","",Form!#REF!)</f>
        <v>#REF!</v>
      </c>
      <c r="M503" s="27" t="e">
        <f>VLOOKUP(B503,Table5[],9,FALSE)</f>
        <v>#REF!</v>
      </c>
      <c r="N503" s="26" t="e">
        <f t="shared" si="206"/>
        <v>#REF!</v>
      </c>
      <c r="O503" s="27" t="e">
        <f>VLOOKUP(B503,Table5[],10,FALSE)</f>
        <v>#REF!</v>
      </c>
      <c r="P503" s="27" t="e">
        <f>IF(L503="",NA(),M503+Form!$B$9*O503/1.128)</f>
        <v>#REF!</v>
      </c>
      <c r="Q503" s="27" t="e">
        <f>IF(L503="",NA(),M503-Form!$B$9*O503/1.128)</f>
        <v>#REF!</v>
      </c>
      <c r="R503" s="27" t="e">
        <f t="shared" si="207"/>
        <v>#REF!</v>
      </c>
      <c r="S503" s="26" t="e">
        <f t="shared" si="208"/>
        <v>#REF!</v>
      </c>
      <c r="T503" s="26" t="e">
        <f t="shared" si="209"/>
        <v>#REF!</v>
      </c>
      <c r="U503" s="28" t="e">
        <f>IF(Form!#REF!="","",Form!#REF!)</f>
        <v>#REF!</v>
      </c>
      <c r="V503" s="27" t="e">
        <f>VLOOKUP(B503,Table5[],14,FALSE)</f>
        <v>#REF!</v>
      </c>
      <c r="W503" s="26" t="e">
        <f t="shared" si="210"/>
        <v>#REF!</v>
      </c>
      <c r="X503" s="27" t="e">
        <f>VLOOKUP(B503,Table5[],15,FALSE)</f>
        <v>#REF!</v>
      </c>
      <c r="Y503" s="27" t="e">
        <f>IF(U503="",NA(),V503+Form!$B$9*X503/1.128)</f>
        <v>#REF!</v>
      </c>
      <c r="Z503" s="27" t="e">
        <f>IF(U503="",NA(),V503-Form!$B$9*X503/1.128)</f>
        <v>#REF!</v>
      </c>
      <c r="AA503" s="27" t="e">
        <f t="shared" si="211"/>
        <v>#REF!</v>
      </c>
      <c r="AB503" s="26" t="e">
        <f t="shared" si="212"/>
        <v>#REF!</v>
      </c>
      <c r="AC503" s="26" t="e">
        <f t="shared" si="213"/>
        <v>#REF!</v>
      </c>
      <c r="AD503" s="28" t="e">
        <f>IF(Form!#REF!="","",Form!#REF!)</f>
        <v>#REF!</v>
      </c>
      <c r="AE503" s="27" t="e">
        <f>VLOOKUP(B503,Table5[],19,FALSE)</f>
        <v>#REF!</v>
      </c>
      <c r="AF503" s="26" t="e">
        <f t="shared" si="214"/>
        <v>#REF!</v>
      </c>
      <c r="AG503" s="27" t="e">
        <f>VLOOKUP(B503,Table5[],20,FALSE)</f>
        <v>#REF!</v>
      </c>
      <c r="AH503" s="27" t="e">
        <f>IF(AD503="",NA(),AE503+Form!$B$9*AG503/1.128)</f>
        <v>#REF!</v>
      </c>
      <c r="AI503" s="27" t="e">
        <f>IF(AD503="",NA(),AE503-Form!$B$9*AG503/1.128)</f>
        <v>#REF!</v>
      </c>
      <c r="AJ503" s="27" t="e">
        <f t="shared" si="215"/>
        <v>#REF!</v>
      </c>
      <c r="AK503" s="26" t="e">
        <f t="shared" si="216"/>
        <v>#REF!</v>
      </c>
      <c r="AL503" s="26" t="e">
        <f t="shared" si="217"/>
        <v>#REF!</v>
      </c>
      <c r="AM503" s="28" t="e">
        <f>IF(Form!#REF!="","",Form!#REF!)</f>
        <v>#REF!</v>
      </c>
      <c r="AN503" s="27" t="e">
        <f>VLOOKUP(B503,Table5[],24,FALSE)</f>
        <v>#REF!</v>
      </c>
      <c r="AO503" s="26" t="e">
        <f t="shared" si="218"/>
        <v>#REF!</v>
      </c>
      <c r="AP503" s="27" t="e">
        <f>VLOOKUP(B503,Table5[],25,FALSE)</f>
        <v>#REF!</v>
      </c>
      <c r="AQ503" s="27" t="e">
        <f>IF(AM503="",NA(),AN503+Form!$B$9*AP503/1.128)</f>
        <v>#REF!</v>
      </c>
      <c r="AR503" s="27" t="e">
        <f>IF(AM503="",NA(),AN503-Form!$B$9*AP503/1.128)</f>
        <v>#REF!</v>
      </c>
      <c r="AS503" s="27" t="e">
        <f t="shared" si="219"/>
        <v>#REF!</v>
      </c>
      <c r="AT503" s="26" t="e">
        <f t="shared" si="220"/>
        <v>#REF!</v>
      </c>
      <c r="AU503" s="27" t="e">
        <f>VLOOKUP(B503,Table5[],2,FALSE)</f>
        <v>#REF!</v>
      </c>
      <c r="AV503" s="27" t="e">
        <f>VLOOKUP(B503,Table5[],3,FALSE)</f>
        <v>#REF!</v>
      </c>
      <c r="AW503" s="29" t="e">
        <f>IF(Form!#REF!="","",Form!#REF!)</f>
        <v>#REF!</v>
      </c>
    </row>
  </sheetData>
  <mergeCells count="10">
    <mergeCell ref="AQ1:AR1"/>
    <mergeCell ref="AS1:AT1"/>
    <mergeCell ref="AH1:AI1"/>
    <mergeCell ref="AJ1:AK1"/>
    <mergeCell ref="G1:H1"/>
    <mergeCell ref="I1:J1"/>
    <mergeCell ref="P1:Q1"/>
    <mergeCell ref="R1:S1"/>
    <mergeCell ref="Y1:Z1"/>
    <mergeCell ref="AA1:AB1"/>
  </mergeCells>
  <conditionalFormatting sqref="A1:G1 AJ1 AL1:AQ1 I1 K1:P1 R1 T1:Y1 AA1 AC1:AH1 AS1 AU1:AW1 A3:AW503">
    <cfRule type="containsErrors" dxfId="86" priority="8">
      <formula>ISERROR(A1)</formula>
    </cfRule>
  </conditionalFormatting>
  <conditionalFormatting sqref="A3:AW503">
    <cfRule type="expression" dxfId="85" priority="3">
      <formula>"$A3 &lt;&gt; """""</formula>
    </cfRule>
  </conditionalFormatting>
  <conditionalFormatting sqref="AX3">
    <cfRule type="containsErrors" dxfId="84" priority="2">
      <formula>ISERROR(AX3)</formula>
    </cfRule>
  </conditionalFormatting>
  <conditionalFormatting sqref="AX3">
    <cfRule type="expression" dxfId="83" priority="1">
      <formula>"$A3 &lt;&gt; """""</formula>
    </cfRule>
  </conditionalFormatting>
  <pageMargins left="0.7" right="0.7" top="0.75" bottom="0.75" header="0.3" footer="0.3"/>
  <pageSetup orientation="portrait" r:id="rId1"/>
  <ignoredErrors>
    <ignoredError sqref="Y28" evalError="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B8"/>
  <sheetViews>
    <sheetView showGridLines="0" workbookViewId="0" xr3:uid="{78B4E459-6924-5F8B-B7BA-2DD04133E49E}">
      <selection activeCell="H4" sqref="H4"/>
    </sheetView>
  </sheetViews>
  <sheetFormatPr defaultRowHeight="14.45"/>
  <cols>
    <col min="1" max="1" width="9.7109375" customWidth="1"/>
    <col min="5" max="7" width="8.85546875"/>
    <col min="8" max="8" width="13.28515625" customWidth="1"/>
    <col min="9" max="12" width="9.7109375" customWidth="1"/>
    <col min="13" max="13" width="13.28515625" customWidth="1"/>
    <col min="14" max="17" width="9.7109375" customWidth="1"/>
    <col min="18" max="18" width="13.28515625" customWidth="1"/>
    <col min="19" max="22" width="9.7109375" customWidth="1"/>
    <col min="23" max="23" width="13.28515625" customWidth="1"/>
    <col min="24" max="27" width="9.7109375" customWidth="1"/>
    <col min="28" max="28" width="13.28515625" customWidth="1"/>
  </cols>
  <sheetData>
    <row r="1" spans="1:28">
      <c r="A1" s="216"/>
      <c r="B1" s="215" t="s">
        <v>53</v>
      </c>
      <c r="C1" s="215"/>
      <c r="D1" s="219" t="s">
        <v>151</v>
      </c>
      <c r="E1" s="219"/>
      <c r="F1" s="219"/>
      <c r="G1" s="219"/>
      <c r="H1" s="219"/>
      <c r="I1" s="219"/>
      <c r="J1" s="219"/>
      <c r="K1" s="219"/>
      <c r="L1" s="219"/>
      <c r="M1" s="219"/>
      <c r="N1" s="219"/>
      <c r="O1" s="219"/>
      <c r="P1" s="219"/>
      <c r="Q1" s="219"/>
      <c r="R1" s="219"/>
      <c r="S1" s="219"/>
      <c r="T1" s="219"/>
      <c r="U1" s="219"/>
      <c r="V1" s="219"/>
      <c r="W1" s="219"/>
      <c r="X1" s="219"/>
      <c r="Y1" s="219"/>
      <c r="Z1" s="219"/>
      <c r="AA1" s="219"/>
      <c r="AB1" s="219"/>
    </row>
    <row r="2" spans="1:28">
      <c r="A2" s="217"/>
      <c r="B2" s="215"/>
      <c r="C2" s="215"/>
      <c r="D2" s="220" t="s">
        <v>152</v>
      </c>
      <c r="E2" s="220"/>
      <c r="F2" s="220"/>
      <c r="G2" s="220"/>
      <c r="H2" s="218"/>
      <c r="I2" s="218" t="s">
        <v>153</v>
      </c>
      <c r="J2" s="218"/>
      <c r="K2" s="218"/>
      <c r="L2" s="218"/>
      <c r="M2" s="218"/>
      <c r="N2" s="218" t="s">
        <v>154</v>
      </c>
      <c r="O2" s="218"/>
      <c r="P2" s="218"/>
      <c r="Q2" s="218"/>
      <c r="R2" s="218"/>
      <c r="S2" s="218" t="s">
        <v>155</v>
      </c>
      <c r="T2" s="218"/>
      <c r="U2" s="218"/>
      <c r="V2" s="218"/>
      <c r="W2" s="218"/>
      <c r="X2" s="218" t="s">
        <v>156</v>
      </c>
      <c r="Y2" s="218"/>
      <c r="Z2" s="218"/>
      <c r="AA2" s="218"/>
      <c r="AB2" s="218"/>
    </row>
    <row r="3" spans="1:28" ht="27.6" customHeight="1">
      <c r="A3" s="31" t="s">
        <v>52</v>
      </c>
      <c r="B3" s="31" t="s">
        <v>62</v>
      </c>
      <c r="C3" s="31" t="s">
        <v>63</v>
      </c>
      <c r="D3" s="37" t="s">
        <v>157</v>
      </c>
      <c r="E3" s="37" t="s">
        <v>95</v>
      </c>
      <c r="F3" s="37" t="s">
        <v>56</v>
      </c>
      <c r="G3" s="37" t="s">
        <v>57</v>
      </c>
      <c r="H3" s="37" t="s">
        <v>158</v>
      </c>
      <c r="I3" s="37" t="s">
        <v>159</v>
      </c>
      <c r="J3" s="37" t="s">
        <v>160</v>
      </c>
      <c r="K3" s="37" t="s">
        <v>161</v>
      </c>
      <c r="L3" s="37" t="s">
        <v>162</v>
      </c>
      <c r="M3" s="37" t="s">
        <v>163</v>
      </c>
      <c r="N3" s="37" t="s">
        <v>164</v>
      </c>
      <c r="O3" s="37" t="s">
        <v>165</v>
      </c>
      <c r="P3" s="37" t="s">
        <v>166</v>
      </c>
      <c r="Q3" s="37" t="s">
        <v>167</v>
      </c>
      <c r="R3" s="37" t="s">
        <v>168</v>
      </c>
      <c r="S3" s="37" t="s">
        <v>169</v>
      </c>
      <c r="T3" s="37" t="s">
        <v>170</v>
      </c>
      <c r="U3" s="37" t="s">
        <v>171</v>
      </c>
      <c r="V3" s="37" t="s">
        <v>172</v>
      </c>
      <c r="W3" s="37" t="s">
        <v>173</v>
      </c>
      <c r="X3" s="37" t="s">
        <v>174</v>
      </c>
      <c r="Y3" s="37" t="s">
        <v>175</v>
      </c>
      <c r="Z3" s="37" t="s">
        <v>176</v>
      </c>
      <c r="AA3" s="37" t="s">
        <v>177</v>
      </c>
      <c r="AB3" s="37" t="s">
        <v>178</v>
      </c>
    </row>
    <row r="4" spans="1:28">
      <c r="A4" s="13" t="str">
        <f>IF(Form!B38 = "","",Form!B38)</f>
        <v/>
      </c>
      <c r="B4" s="13">
        <f>Form!C38</f>
        <v>0</v>
      </c>
      <c r="C4" s="13">
        <f>Form!D38</f>
        <v>0</v>
      </c>
      <c r="D4" s="38" t="e">
        <f>AVERAGEIF(Data!$B$3:$B$503, "="&amp;A4,Data!C$3:C$503)</f>
        <v>#DIV/0!</v>
      </c>
      <c r="E4" s="38" t="e">
        <f t="array" ref="E4">STDEVP(IF(Data!$B$3:$B$503=$A4,Data!$C$3:$C$503))</f>
        <v>#REF!</v>
      </c>
      <c r="F4" s="36" t="e">
        <f t="array" ref="F4">MAX(IF(Data!$B$3:$B$503=$A4,Data!$C$3:$C$503))</f>
        <v>#REF!</v>
      </c>
      <c r="G4" s="36" t="e">
        <f t="array" ref="G4">MIN(IF(Data!$B$3:$B$503=$A4,Data!$C$3:$C$503))</f>
        <v>#REF!</v>
      </c>
      <c r="H4" s="38" t="e">
        <f t="array" ref="H4">AVERAGEIF(Data!$B$3:$B$503, "="&amp;A4,Data!E$3:E$503)</f>
        <v>#DIV/0!</v>
      </c>
      <c r="I4" s="38" t="e">
        <f>AVERAGEIF(Data!$B$3:$B$503, "="&amp;A4,Data!$L$3:$L$503)</f>
        <v>#DIV/0!</v>
      </c>
      <c r="J4" s="38" t="e">
        <f>STDEVP(IF(Data!$B$3:$B$806=$A4,Data!$L$3:$L$806))</f>
        <v>#REF!</v>
      </c>
      <c r="K4" s="36" t="e">
        <f t="array" ref="K4">MAX(IF(Data!$B$3:$B$503=$A4,Data!$L$3:$L$503))</f>
        <v>#REF!</v>
      </c>
      <c r="L4" s="36" t="e">
        <f t="array" ref="L4">MIN(IF(Data!$B$3:$B$503=$A4,Data!$L$3:$L$503))</f>
        <v>#REF!</v>
      </c>
      <c r="M4" s="38" t="e">
        <f t="array" ref="M4">AVERAGEIF(Data!$B$3:$B$503, "="&amp;$A4,Data!N$3:N$503)</f>
        <v>#DIV/0!</v>
      </c>
      <c r="N4" s="38" t="e">
        <f t="array" ref="N4">AVERAGEIF(Data!$B$3:$B$503, "="&amp;$A4,Data!$U$3:$U$503)</f>
        <v>#DIV/0!</v>
      </c>
      <c r="O4" s="38" t="e">
        <f t="array" ref="O4">STDEVP(IF(Data!$B$3:$B$503=$A4,Data!$U$3:$U$503))</f>
        <v>#REF!</v>
      </c>
      <c r="P4" s="36" t="e">
        <f t="array" ref="P4">MAX(IF(Data!$B$3:$B$503=$A4,Data!$U$3:$U$503))</f>
        <v>#REF!</v>
      </c>
      <c r="Q4" s="36" t="e">
        <f t="array" ref="Q4">MIN(IF(Data!$B$3:$B$503=$A4,Data!$U$3:$U$503))</f>
        <v>#REF!</v>
      </c>
      <c r="R4" s="38" t="e">
        <f t="array" ref="R4">AVERAGEIF(Data!$B$3:$B$503, "="&amp;$A4,Data!$W$3:$W$503)</f>
        <v>#DIV/0!</v>
      </c>
      <c r="S4" s="38" t="e">
        <f>AVERAGEIF(Data!$B$3:$B$503, "="&amp;$A4,Data!$AD$3:$AD$503)</f>
        <v>#DIV/0!</v>
      </c>
      <c r="T4" s="38" t="e">
        <f t="array" ref="T4">STDEVP(IF(Data!$B$3:$B$503=$A4,Data!$AD$3:$AD$503))</f>
        <v>#REF!</v>
      </c>
      <c r="U4" s="36" t="e">
        <f t="array" ref="U4">MAX(IF(Data!$B$3:$B$503=$A4,Data!$AD$3:$AD$503))</f>
        <v>#REF!</v>
      </c>
      <c r="V4" s="36" t="e">
        <f t="array" ref="V4">MIN(IF(Data!$B$3:$B$503=$A4,Data!$AD$3:$AD$503))</f>
        <v>#REF!</v>
      </c>
      <c r="W4" s="38" t="e">
        <f>AVERAGEIF(Data!$B$3:$B$503, "="&amp;$A4,Data!$AF$3:$AF$503)</f>
        <v>#DIV/0!</v>
      </c>
      <c r="X4" s="38" t="e">
        <f t="array" ref="X4">AVERAGEIF(Data!$B$3:$B$503, "="&amp;$A4,Data!$AM$3:$AM$503)</f>
        <v>#DIV/0!</v>
      </c>
      <c r="Y4" s="38" t="e">
        <f t="array" ref="Y4">STDEVP(IF(Data!$B$3:$B$503=$A4,Data!$AM$3:$AM$503))</f>
        <v>#REF!</v>
      </c>
      <c r="Z4" s="36" t="e">
        <f t="array" ref="Z4">MAX(IF(Data!$B$3:$B$503=$A4,Data!$AM$3:$AM$503))</f>
        <v>#REF!</v>
      </c>
      <c r="AA4" s="36" t="e">
        <f t="array" ref="AA4">MIN(IF(Data!$B$3:$B$503=$A4,Data!$AM$3:$AM$503))</f>
        <v>#REF!</v>
      </c>
      <c r="AB4" s="38" t="e">
        <f>AVERAGEIF(Data!$B$3:$B$503, "="&amp;$A4,Data!$AO$3:$AO$503)</f>
        <v>#DIV/0!</v>
      </c>
    </row>
    <row r="5" spans="1:28">
      <c r="A5" s="13" t="str">
        <f>IF(Form!B39 = "","",Form!B39)</f>
        <v/>
      </c>
      <c r="B5" s="13">
        <f>Form!C39</f>
        <v>0</v>
      </c>
      <c r="C5" s="13">
        <f>Form!D39</f>
        <v>0</v>
      </c>
      <c r="D5" s="38" t="e">
        <f>AVERAGEIF(Data!$B$3:$B$503, "="&amp;A5,Data!C$3:C$503)</f>
        <v>#DIV/0!</v>
      </c>
      <c r="E5" s="38" t="e">
        <f t="array" ref="E5">STDEVP(IF(Data!$B$3:$B$503=$A5,Data!$C$3:$C$503))</f>
        <v>#REF!</v>
      </c>
      <c r="F5" s="32" t="e">
        <f t="array" ref="F5">MAX(IF(Data!$B$3:$B$503=$A5,Data!$C$3:$C$503))</f>
        <v>#REF!</v>
      </c>
      <c r="G5" s="32" t="e">
        <f t="array" ref="G5">MIN(IF(Data!$B$3:$B$503=$A5,Data!$C$3:$C$503))</f>
        <v>#REF!</v>
      </c>
      <c r="H5" s="38" t="e">
        <f t="array" ref="H5">AVERAGEIF(Data!$B$3:$B$503, "="&amp;A5,Data!E$3:E$503)</f>
        <v>#DIV/0!</v>
      </c>
      <c r="I5" s="38" t="e">
        <f>AVERAGEIF(Data!$B$3:$B$503, "="&amp;A5,Data!$L$3:$L$503)</f>
        <v>#DIV/0!</v>
      </c>
      <c r="J5" s="39" t="e">
        <f t="array" ref="J5">STDEVP(IF(Data!$B$3:$B$503=$A5,Data!$L$3:$L$503))</f>
        <v>#REF!</v>
      </c>
      <c r="K5" s="32" t="e">
        <f t="array" ref="K5">MAX(IF(Data!$B$3:$B$503=$A5,Data!$L$3:$L$503))</f>
        <v>#REF!</v>
      </c>
      <c r="L5" s="32" t="e">
        <f t="array" ref="L5">MIN(IF(Data!$B$3:$B$503=$A5,Data!$L$3:$L$503))</f>
        <v>#REF!</v>
      </c>
      <c r="M5" s="39" t="e">
        <f t="array" ref="M5">AVERAGEIF(Data!$B$3:$B$503, "="&amp;$A5,Data!N$3:N$503)</f>
        <v>#DIV/0!</v>
      </c>
      <c r="N5" s="39" t="e">
        <f t="array" ref="N5">AVERAGEIF(Data!$B$3:$B$503, "="&amp;$A5,Data!$U$3:$U$503)</f>
        <v>#DIV/0!</v>
      </c>
      <c r="O5" s="39" t="e">
        <f t="array" ref="O5">STDEVP(IF(Data!$B$3:$B$503=$A5,Data!$U$3:$U$503))</f>
        <v>#REF!</v>
      </c>
      <c r="P5" s="36" t="e">
        <f t="array" ref="P5">MAX(IF(Data!$B$3:$B$503=$A5,Data!$U$3:$U$503))</f>
        <v>#REF!</v>
      </c>
      <c r="Q5" s="32" t="e">
        <f t="array" ref="Q5">MIN(IF(Data!$B$3:$B$503=$A5,Data!$U$3:$U$503))</f>
        <v>#REF!</v>
      </c>
      <c r="R5" s="39" t="e">
        <f t="array" ref="R5">AVERAGEIF(Data!$B$3:$B$503, "="&amp;$A5,Data!$W$3:$W$503)</f>
        <v>#DIV/0!</v>
      </c>
      <c r="S5" s="38" t="e">
        <f>AVERAGEIF(Data!$B$3:$B$503, "="&amp;$A5,Data!$AD$3:$AD$503)</f>
        <v>#DIV/0!</v>
      </c>
      <c r="T5" s="39" t="e">
        <f t="array" ref="T5">STDEVP(IF(Data!$B$3:$B$503=$A5,Data!$AD$3:$AD$503))</f>
        <v>#REF!</v>
      </c>
      <c r="U5" s="32" t="e">
        <f t="array" ref="U5">MAX(IF(Data!$B$3:$B$503=$A5,Data!$AD$3:$AD$503))</f>
        <v>#REF!</v>
      </c>
      <c r="V5" s="32" t="e">
        <f t="array" ref="V5">MIN(IF(Data!$B$3:$B$503=$A5,Data!$AD$3:$AD$503))</f>
        <v>#REF!</v>
      </c>
      <c r="W5" s="39" t="e">
        <f>AVERAGEIF(Data!$B$3:$B$503, "="&amp;$A5,Data!$AF$3:$AF$503)</f>
        <v>#DIV/0!</v>
      </c>
      <c r="X5" s="39" t="e">
        <f>AVERAGEIF(Data!$B$3:$B$200, "="&amp;$A5,Data!$AM$3:$AM$200)</f>
        <v>#DIV/0!</v>
      </c>
      <c r="Y5" s="39" t="e">
        <f t="array" ref="Y5">STDEVP(IF(Data!$B$3:$B$503=$A5,Data!$AM$3:$AM$503))</f>
        <v>#REF!</v>
      </c>
      <c r="Z5" s="32" t="e">
        <f t="array" ref="Z5">MAX(IF(Data!$B$3:$B$503=$A5,Data!$AM$3:$AM$503))</f>
        <v>#REF!</v>
      </c>
      <c r="AA5" s="32" t="e">
        <f t="array" ref="AA5">MIN(IF(Data!$B$3:$B$503=$A5,Data!$AM$3:$AM$503))</f>
        <v>#REF!</v>
      </c>
      <c r="AB5" s="39" t="e">
        <f>AVERAGEIF(Data!$B$3:$B$503, "="&amp;$A5,Data!$AO$3:$AO$503)</f>
        <v>#DIV/0!</v>
      </c>
    </row>
    <row r="6" spans="1:28">
      <c r="A6" s="13" t="str">
        <f>IF(Form!B40 = "","",Form!B40)</f>
        <v/>
      </c>
      <c r="B6" s="13">
        <f>Form!C40</f>
        <v>0</v>
      </c>
      <c r="C6" s="13">
        <f>Form!D40</f>
        <v>0</v>
      </c>
      <c r="D6" s="38" t="e">
        <f>AVERAGEIF(Data!$B$3:$B$503, "="&amp;A6,Data!C$3:C$503)</f>
        <v>#DIV/0!</v>
      </c>
      <c r="E6" s="38" t="e">
        <f t="array" ref="E6">STDEVP(IF(Data!$B$3:$B$503=$A6,Data!$C$3:$C$503))</f>
        <v>#REF!</v>
      </c>
      <c r="F6" s="32" t="e">
        <f t="array" ref="F6">MAX(IF(Data!$B$3:$B$503=$A6,Data!$C$3:$C$503))</f>
        <v>#REF!</v>
      </c>
      <c r="G6" s="32" t="e">
        <f t="array" ref="G6">MIN(IF(Data!$B$3:$B$503=$A6,Data!$C$3:$C$503))</f>
        <v>#REF!</v>
      </c>
      <c r="H6" s="38" t="e">
        <f t="array" ref="H6">AVERAGEIF(Data!$B$3:$B$503, "="&amp;A6,Data!E$3:E$503)</f>
        <v>#DIV/0!</v>
      </c>
      <c r="I6" s="38" t="e">
        <f>AVERAGEIF(Data!$B$3:$B$503, "="&amp;A6,Data!$L$3:$L$503)</f>
        <v>#DIV/0!</v>
      </c>
      <c r="J6" s="39" t="e">
        <f t="array" ref="J6">STDEVP(IF(Data!$B$3:$B$503=$A6,Data!$L$3:$L$503))</f>
        <v>#REF!</v>
      </c>
      <c r="K6" s="32" t="e">
        <f t="array" ref="K6">MAX(IF(Data!$B$3:$B$503=$A6,Data!$L$3:$L$503))</f>
        <v>#REF!</v>
      </c>
      <c r="L6" s="32" t="e">
        <f t="array" ref="L6">MIN(IF(Data!$B$3:$B$503=$A6,Data!$L$3:$L$503))</f>
        <v>#REF!</v>
      </c>
      <c r="M6" s="39" t="e">
        <f t="array" ref="M6">AVERAGEIF(Data!$B$3:$B$503, "="&amp;$A6,Data!N$3:N$503)</f>
        <v>#DIV/0!</v>
      </c>
      <c r="N6" s="39" t="e">
        <f t="array" ref="N6">AVERAGEIF(Data!$B$3:$B$503, "="&amp;$A6,Data!$U$3:$U$503)</f>
        <v>#DIV/0!</v>
      </c>
      <c r="O6" s="39" t="e">
        <f t="array" ref="O6">STDEVP(IF(Data!$B$3:$B$503=$A6,Data!$U$3:$U$503))</f>
        <v>#REF!</v>
      </c>
      <c r="P6" s="36" t="e">
        <f t="array" ref="P6">MAX(IF(Data!$B$3:$B$503=$A6,Data!$U$3:$U$503))</f>
        <v>#REF!</v>
      </c>
      <c r="Q6" s="32" t="e">
        <f t="array" ref="Q6">MIN(IF(Data!$B$3:$B$503=$A6,Data!$U$3:$U$503))</f>
        <v>#REF!</v>
      </c>
      <c r="R6" s="39" t="e">
        <f t="array" ref="R6">AVERAGEIF(Data!$B$3:$B$503, "="&amp;$A6,Data!$W$3:$W$503)</f>
        <v>#DIV/0!</v>
      </c>
      <c r="S6" s="38" t="e">
        <f>AVERAGEIF(Data!$B$3:$B$503, "="&amp;$A6,Data!$AD$3:$AD$503)</f>
        <v>#DIV/0!</v>
      </c>
      <c r="T6" s="39" t="e">
        <f t="array" ref="T6">STDEVP(IF(Data!$B$3:$B$503=$A6,Data!$AD$3:$AD$503))</f>
        <v>#REF!</v>
      </c>
      <c r="U6" s="32" t="e">
        <f t="array" ref="U6">MAX(IF(Data!$B$3:$B$503=$A6,Data!$AD$3:$AD$503))</f>
        <v>#REF!</v>
      </c>
      <c r="V6" s="32" t="e">
        <f t="array" ref="V6">MIN(IF(Data!$B$3:$B$503=$A6,Data!$AD$3:$AD$503))</f>
        <v>#REF!</v>
      </c>
      <c r="W6" s="39" t="e">
        <f>AVERAGEIF(Data!$B$3:$B$503, "="&amp;$A6,Data!$AF$3:$AF$503)</f>
        <v>#DIV/0!</v>
      </c>
      <c r="X6" s="39" t="e">
        <f>AVERAGEIF(Data!$B$3:$B$200, "="&amp;$A6,Data!$AM$3:$AM$200)</f>
        <v>#DIV/0!</v>
      </c>
      <c r="Y6" s="39" t="e">
        <f t="array" ref="Y6">STDEVP(IF(Data!$B$3:$B$503=$A6,Data!$AM$3:$AM$503))</f>
        <v>#REF!</v>
      </c>
      <c r="Z6" s="32" t="e">
        <f t="array" ref="Z6">MAX(IF(Data!$B$3:$B$503=$A6,Data!$AM$3:$AM$503))</f>
        <v>#REF!</v>
      </c>
      <c r="AA6" s="32" t="e">
        <f t="array" ref="AA6">MIN(IF(Data!$B$3:$B$503=$A6,Data!$AM$3:$AM$503))</f>
        <v>#REF!</v>
      </c>
      <c r="AB6" s="39" t="e">
        <f>AVERAGEIF(Data!$B$3:$B$503, "="&amp;$A6,Data!$AO$3:$AO$503)</f>
        <v>#DIV/0!</v>
      </c>
    </row>
    <row r="7" spans="1:28">
      <c r="A7" s="13" t="str">
        <f>IF(Form!B41 = "","",Form!B41)</f>
        <v/>
      </c>
      <c r="B7" s="13">
        <f>Form!C41</f>
        <v>0</v>
      </c>
      <c r="C7" s="13">
        <f>Form!D41</f>
        <v>0</v>
      </c>
      <c r="D7" s="38" t="e">
        <f>AVERAGEIF(Data!$B$3:$B$503, "="&amp;A7,Data!C$3:C$503)</f>
        <v>#DIV/0!</v>
      </c>
      <c r="E7" s="38" t="e">
        <f t="array" ref="E7">STDEVP(IF(Data!$B$3:$B$503=$A7,Data!$C$3:$C$503))</f>
        <v>#REF!</v>
      </c>
      <c r="F7" s="32" t="e">
        <f t="array" ref="F7">MAX(IF(Data!$B$3:$B$503=$A7,Data!$C$3:$C$503))</f>
        <v>#REF!</v>
      </c>
      <c r="G7" s="32" t="e">
        <f t="array" ref="G7">MIN(IF(Data!$B$3:$B$503=$A7,Data!$C$3:$C$503))</f>
        <v>#REF!</v>
      </c>
      <c r="H7" s="38" t="e">
        <f t="array" ref="H7">AVERAGEIF(Data!$B$3:$B$503, "="&amp;A7,Data!E$3:E$503)</f>
        <v>#DIV/0!</v>
      </c>
      <c r="I7" s="38" t="e">
        <f>AVERAGEIF(Data!$B$3:$B$503, "="&amp;A7,Data!$L$3:$L$503)</f>
        <v>#DIV/0!</v>
      </c>
      <c r="J7" s="39" t="e">
        <f t="array" ref="J7">STDEVP(IF(Data!$B$3:$B$503=$A7,Data!$L$3:$L$503))</f>
        <v>#REF!</v>
      </c>
      <c r="K7" s="32" t="e">
        <f t="array" ref="K7">MAX(IF(Data!$B$3:$B$503=$A7,Data!$L$3:$L$503))</f>
        <v>#REF!</v>
      </c>
      <c r="L7" s="32" t="e">
        <f t="array" ref="L7">MIN(IF(Data!$B$3:$B$503=$A7,Data!$L$3:$L$503))</f>
        <v>#REF!</v>
      </c>
      <c r="M7" s="39" t="e">
        <f t="array" ref="M7">AVERAGEIF(Data!$B$3:$B$503, "="&amp;$A7,Data!N$3:N$503)</f>
        <v>#DIV/0!</v>
      </c>
      <c r="N7" s="39" t="e">
        <f t="array" ref="N7">AVERAGEIF(Data!$B$3:$B$503, "="&amp;$A7,Data!$U$3:$U$503)</f>
        <v>#DIV/0!</v>
      </c>
      <c r="O7" s="39" t="e">
        <f t="array" ref="O7">STDEVP(IF(Data!$B$3:$B$503=$A7,Data!$U$3:$U$503))</f>
        <v>#REF!</v>
      </c>
      <c r="P7" s="36" t="e">
        <f t="array" ref="P7">MAX(IF(Data!$B$3:$B$503=$A7,Data!$U$3:$U$503))</f>
        <v>#REF!</v>
      </c>
      <c r="Q7" s="32" t="e">
        <f t="array" ref="Q7">MIN(IF(Data!$B$3:$B$503=$A7,Data!$U$3:$U$503))</f>
        <v>#REF!</v>
      </c>
      <c r="R7" s="39" t="e">
        <f t="array" ref="R7">AVERAGEIF(Data!$B$3:$B$503, "="&amp;$A7,Data!$W$3:$W$503)</f>
        <v>#DIV/0!</v>
      </c>
      <c r="S7" s="38" t="e">
        <f>AVERAGEIF(Data!$B$3:$B$503, "="&amp;$A7,Data!$AD$3:$AD$503)</f>
        <v>#DIV/0!</v>
      </c>
      <c r="T7" s="39" t="e">
        <f t="array" ref="T7">STDEVP(IF(Data!$B$3:$B$503=$A7,Data!$AD$3:$AD$503))</f>
        <v>#REF!</v>
      </c>
      <c r="U7" s="32" t="e">
        <f t="array" ref="U7">MAX(IF(Data!$B$3:$B$503=$A7,Data!$AD$3:$AD$503))</f>
        <v>#REF!</v>
      </c>
      <c r="V7" s="32" t="e">
        <f t="array" ref="V7">MIN(IF(Data!$B$3:$B$503=$A7,Data!$AD$3:$AD$503))</f>
        <v>#REF!</v>
      </c>
      <c r="W7" s="39" t="e">
        <f>AVERAGEIF(Data!$B$3:$B$503, "="&amp;$A7,Data!$AF$3:$AF$503)</f>
        <v>#DIV/0!</v>
      </c>
      <c r="X7" s="39" t="e">
        <f>AVERAGEIF(Data!$B$3:$B$200, "="&amp;$A7,Data!$AM$3:$AM$200)</f>
        <v>#DIV/0!</v>
      </c>
      <c r="Y7" s="39" t="e">
        <f t="array" ref="Y7">STDEVP(IF(Data!$B$3:$B$503=$A7,Data!$AM$3:$AM$503))</f>
        <v>#REF!</v>
      </c>
      <c r="Z7" s="32" t="e">
        <f t="array" ref="Z7">MAX(IF(Data!$B$3:$B$503=$A7,Data!$AM$3:$AM$503))</f>
        <v>#REF!</v>
      </c>
      <c r="AA7" s="32" t="e">
        <f t="array" ref="AA7">MIN(IF(Data!$B$3:$B$503=$A7,Data!$AM$3:$AM$503))</f>
        <v>#REF!</v>
      </c>
      <c r="AB7" s="39" t="e">
        <f>AVERAGEIF(Data!$B$3:$B$503, "="&amp;$A7,Data!$AO$3:$AO$503)</f>
        <v>#DIV/0!</v>
      </c>
    </row>
    <row r="8" spans="1:28">
      <c r="A8" s="13" t="str">
        <f>IF(Form!B42 = "","",Form!B42)</f>
        <v/>
      </c>
      <c r="B8" s="13">
        <f>Form!C42</f>
        <v>0</v>
      </c>
      <c r="C8" s="13">
        <f>Form!D42</f>
        <v>0</v>
      </c>
      <c r="D8" s="38" t="e">
        <f>AVERAGEIF(Data!$B$3:$B$503, "="&amp;A8,Data!C$3:C$503)</f>
        <v>#DIV/0!</v>
      </c>
      <c r="E8" s="38" t="e">
        <f t="array" ref="E8">STDEVP(IF(Data!$B$3:$B$503=$A8,Data!$C$3:$C$503))</f>
        <v>#REF!</v>
      </c>
      <c r="F8" s="32" t="e">
        <f t="array" ref="F8">MAX(IF(Data!$B$3:$B$503=$A8,Data!$C$3:$C$503))</f>
        <v>#REF!</v>
      </c>
      <c r="G8" s="32" t="e">
        <f t="array" ref="G8">MIN(IF(Data!$B$3:$B$503=$A8,Data!$C$3:$C$503))</f>
        <v>#REF!</v>
      </c>
      <c r="H8" s="38" t="e">
        <f t="array" ref="H8">AVERAGEIF(Data!$B$3:$B$503, "="&amp;A8,Data!E$3:E$503)</f>
        <v>#DIV/0!</v>
      </c>
      <c r="I8" s="38" t="e">
        <f>AVERAGEIF(Data!$B$3:$B$503, "="&amp;A8,Data!$L$3:$L$503)</f>
        <v>#DIV/0!</v>
      </c>
      <c r="J8" s="39" t="e">
        <f t="array" ref="J8">STDEVP(IF(Data!$B$3:$B$503=$A8,Data!$L$3:$L$503))</f>
        <v>#REF!</v>
      </c>
      <c r="K8" s="32" t="e">
        <f t="array" ref="K8">MAX(IF(Data!$B$3:$B$503=$A8,Data!$L$3:$L$503))</f>
        <v>#REF!</v>
      </c>
      <c r="L8" s="32" t="e">
        <f t="array" ref="L8">MIN(IF(Data!$B$3:$B$503=$A8,Data!$L$3:$L$503))</f>
        <v>#REF!</v>
      </c>
      <c r="M8" s="39" t="e">
        <f t="array" ref="M8">AVERAGEIF(Data!$B$3:$B$503, "="&amp;$A8,Data!N$3:N$503)</f>
        <v>#DIV/0!</v>
      </c>
      <c r="N8" s="39" t="e">
        <f t="array" ref="N8">AVERAGEIF(Data!$B$3:$B$503, "="&amp;$A8,Data!$U$3:$U$503)</f>
        <v>#DIV/0!</v>
      </c>
      <c r="O8" s="39" t="e">
        <f t="array" ref="O8">STDEVP(IF(Data!$B$3:$B$503=$A8,Data!$U$3:$U$503))</f>
        <v>#REF!</v>
      </c>
      <c r="P8" s="36" t="e">
        <f t="array" ref="P8">MAX(IF(Data!$B$3:$B$503=$A8,Data!$U$3:$U$503))</f>
        <v>#REF!</v>
      </c>
      <c r="Q8" s="32" t="e">
        <f t="array" ref="Q8">MIN(IF(Data!$B$3:$B$503=$A8,Data!$U$3:$U$503))</f>
        <v>#REF!</v>
      </c>
      <c r="R8" s="39" t="e">
        <f t="array" ref="R8">AVERAGEIF(Data!$B$3:$B$503, "="&amp;$A8,Data!$W$3:$W$503)</f>
        <v>#DIV/0!</v>
      </c>
      <c r="S8" s="38" t="e">
        <f>AVERAGEIF(Data!$B$3:$B$503, "="&amp;$A8,Data!$AD$3:$AD$503)</f>
        <v>#DIV/0!</v>
      </c>
      <c r="T8" s="39" t="e">
        <f t="array" ref="T8">STDEVP(IF(Data!$B$3:$B$503=$A8,Data!$AD$3:$AD$503))</f>
        <v>#REF!</v>
      </c>
      <c r="U8" s="32" t="e">
        <f t="array" ref="U8">MAX(IF(Data!$B$3:$B$503=$A8,Data!$AD$3:$AD$503))</f>
        <v>#REF!</v>
      </c>
      <c r="V8" s="32" t="e">
        <f t="array" ref="V8">MIN(IF(Data!$B$3:$B$503=$A8,Data!$AD$3:$AD$503))</f>
        <v>#REF!</v>
      </c>
      <c r="W8" s="39" t="e">
        <f>AVERAGEIF(Data!$B$3:$B$503, "="&amp;$A8,Data!$AF$3:$AF$503)</f>
        <v>#DIV/0!</v>
      </c>
      <c r="X8" s="39" t="e">
        <f>AVERAGEIF(Data!$B$3:$B$200, "="&amp;$A8,Data!$AM$3:$AM$200)</f>
        <v>#DIV/0!</v>
      </c>
      <c r="Y8" s="39" t="e">
        <f t="array" ref="Y8">STDEVP(IF(Data!$B$3:$B$503=$A8,Data!$AM$3:$AM$503))</f>
        <v>#REF!</v>
      </c>
      <c r="Z8" s="32" t="e">
        <f t="array" ref="Z8">MAX(IF(Data!$B$3:$B$503=$A8,Data!$AM$3:$AM$503))</f>
        <v>#REF!</v>
      </c>
      <c r="AA8" s="32" t="e">
        <f t="array" ref="AA8">MIN(IF(Data!$B$3:$B$503=$A8,Data!$AM$3:$AM$503))</f>
        <v>#REF!</v>
      </c>
      <c r="AB8" s="39" t="e">
        <f>AVERAGEIF(Data!$B$3:$B$503, "="&amp;$A8,Data!$AO$3:$AO$503)</f>
        <v>#DIV/0!</v>
      </c>
    </row>
  </sheetData>
  <mergeCells count="8">
    <mergeCell ref="B1:C2"/>
    <mergeCell ref="A1:A2"/>
    <mergeCell ref="X2:AB2"/>
    <mergeCell ref="D1:AB1"/>
    <mergeCell ref="D2:H2"/>
    <mergeCell ref="I2:M2"/>
    <mergeCell ref="N2:R2"/>
    <mergeCell ref="S2:W2"/>
  </mergeCells>
  <conditionalFormatting sqref="D4:AB8">
    <cfRule type="cellIs" dxfId="31" priority="1" operator="equal">
      <formula>0</formula>
    </cfRule>
    <cfRule type="containsErrors" dxfId="30" priority="2">
      <formula>ISERROR(D4)</formula>
    </cfRule>
  </conditionalFormatting>
  <pageMargins left="0.7" right="0.7" top="0.75" bottom="0.75" header="0.3" footer="0.3"/>
  <pageSetup orientation="portrait" r:id="rId1"/>
  <ignoredErrors>
    <ignoredError sqref="X5:X8 D5" evalError="1"/>
    <ignoredError sqref="C5"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30D007E3E3054AAC072B0D375C5996" ma:contentTypeVersion="45" ma:contentTypeDescription="Create a new document." ma:contentTypeScope="" ma:versionID="702fce465e1dc755c785381f174a12a6">
  <xsd:schema xmlns:xsd="http://www.w3.org/2001/XMLSchema" xmlns:xs="http://www.w3.org/2001/XMLSchema" xmlns:p="http://schemas.microsoft.com/office/2006/metadata/properties" xmlns:ns2="949253df-7701-4235-9724-26cae2c9a1aa" xmlns:ns3="db5fcd1b-a3e2-42ba-a979-c7eca3ffe992" targetNamespace="http://schemas.microsoft.com/office/2006/metadata/properties" ma:root="true" ma:fieldsID="ca17efdedf5c1919c2356e9954df5e67" ns2:_="" ns3:_="">
    <xsd:import namespace="949253df-7701-4235-9724-26cae2c9a1aa"/>
    <xsd:import namespace="db5fcd1b-a3e2-42ba-a979-c7eca3ffe992"/>
    <xsd:element name="properties">
      <xsd:complexType>
        <xsd:sequence>
          <xsd:element name="documentManagement">
            <xsd:complexType>
              <xsd:all>
                <xsd:element ref="ns2:Document_x0020_Number" minOccurs="0"/>
                <xsd:element ref="ns2:Annual_x0020_Review_x0020_Date" minOccurs="0"/>
                <xsd:element ref="ns2:Source_x0020_Location" minOccurs="0"/>
                <xsd:element ref="ns2:Document_x0020_Status" minOccurs="0"/>
                <xsd:element ref="ns2:Process_x0020_Owner" minOccurs="0"/>
                <xsd:element ref="ns2:Last_x0020_Publish_x0020_Date" minOccurs="0"/>
                <xsd:element ref="ns2:Security_x0020_Level" minOccurs="0"/>
                <xsd:element ref="ns2:External_x0020_Approval_x0020_Required_x003f_" minOccurs="0"/>
                <xsd:element ref="ns2:Distribute_x0020_to_x0020_Suppliers" minOccurs="0"/>
                <xsd:element ref="ns2:Applicable_x0020_to_x0020_Field_x0020_Ops" minOccurs="0"/>
                <xsd:element ref="ns2:Insitu_x0020_Univ_x0020_Document" minOccurs="0"/>
                <xsd:element ref="ns2:DocumentType" minOccurs="0"/>
                <xsd:element ref="ns2:OwningFunction" minOccurs="0"/>
                <xsd:element ref="ns3:SharedWithUsers" minOccurs="0"/>
                <xsd:element ref="ns2:Revision" minOccurs="0"/>
                <xsd:element ref="ns2:OwningSubFunction" minOccurs="0"/>
                <xsd:element ref="ns2:Stakeholders" minOccurs="0"/>
                <xsd:element ref="ns2:AuthorityReference" minOccurs="0"/>
                <xsd:element ref="ns2:AssociatedCharters" minOccurs="0"/>
                <xsd:element ref="ns2:LegacyAuthRe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9253df-7701-4235-9724-26cae2c9a1aa" elementFormDefault="qualified">
    <xsd:import namespace="http://schemas.microsoft.com/office/2006/documentManagement/types"/>
    <xsd:import namespace="http://schemas.microsoft.com/office/infopath/2007/PartnerControls"/>
    <xsd:element name="Document_x0020_Number" ma:index="8" nillable="true" ma:displayName="Document Number" ma:internalName="Document_x0020_Number">
      <xsd:simpleType>
        <xsd:restriction base="dms:Text">
          <xsd:maxLength value="255"/>
        </xsd:restriction>
      </xsd:simpleType>
    </xsd:element>
    <xsd:element name="Annual_x0020_Review_x0020_Date" ma:index="9" nillable="true" ma:displayName="Validation Review Date" ma:format="DateOnly" ma:internalName="Annual_x0020_Review_x0020_Date">
      <xsd:simpleType>
        <xsd:restriction base="dms:DateTime"/>
      </xsd:simpleType>
    </xsd:element>
    <xsd:element name="Source_x0020_Location" ma:index="10" nillable="true" ma:displayName="Source Location" ma:default="DMS" ma:format="Dropdown" ma:internalName="Source_x0020_Location">
      <xsd:simpleType>
        <xsd:union memberTypes="dms:Text">
          <xsd:simpleType>
            <xsd:restriction base="dms:Choice">
              <xsd:enumeration value="DMS"/>
            </xsd:restriction>
          </xsd:simpleType>
        </xsd:union>
      </xsd:simpleType>
    </xsd:element>
    <xsd:element name="Document_x0020_Status" ma:index="11" nillable="true" ma:displayName="Document Status" ma:format="Dropdown" ma:internalName="Document_x0020_Status">
      <xsd:simpleType>
        <xsd:union memberTypes="dms:Text">
          <xsd:simpleType>
            <xsd:restriction base="dms:Choice">
              <xsd:enumeration value="Archive"/>
              <xsd:enumeration value="Approved"/>
            </xsd:restriction>
          </xsd:simpleType>
        </xsd:union>
      </xsd:simpleType>
    </xsd:element>
    <xsd:element name="Process_x0020_Owner" ma:index="12" nillable="true" ma:displayName="Approver" ma:list="UserInfo" ma:SharePointGroup="0" ma:internalName="Process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_x0020_Publish_x0020_Date" ma:index="13" nillable="true" ma:displayName="Last Publish Date" ma:format="DateOnly" ma:internalName="Last_x0020_Publish_x0020_Date">
      <xsd:simpleType>
        <xsd:restriction base="dms:DateTime"/>
      </xsd:simpleType>
    </xsd:element>
    <xsd:element name="Security_x0020_Level" ma:index="14" nillable="true" ma:displayName="Security Level" ma:default="Proprietary" ma:format="Dropdown" ma:internalName="Security_x0020_Level">
      <xsd:simpleType>
        <xsd:union memberTypes="dms:Text">
          <xsd:simpleType>
            <xsd:restriction base="dms:Choice">
              <xsd:enumeration value="Proprietary"/>
              <xsd:enumeration value="For Official Use Only (FOUO)"/>
              <xsd:enumeration value="Controlled Unclassified Information (CUI)"/>
            </xsd:restriction>
          </xsd:simpleType>
        </xsd:union>
      </xsd:simpleType>
    </xsd:element>
    <xsd:element name="External_x0020_Approval_x0020_Required_x003f_" ma:index="15" nillable="true" ma:displayName="External Approval Required?" ma:default="0" ma:internalName="External_x0020_Approval_x0020_Required_x003f_">
      <xsd:simpleType>
        <xsd:restriction base="dms:Boolean"/>
      </xsd:simpleType>
    </xsd:element>
    <xsd:element name="Distribute_x0020_to_x0020_Suppliers" ma:index="16" nillable="true" ma:displayName="Supplier Site Document" ma:default="0" ma:internalName="Distribute_x0020_to_x0020_Suppliers">
      <xsd:simpleType>
        <xsd:restriction base="dms:Boolean"/>
      </xsd:simpleType>
    </xsd:element>
    <xsd:element name="Applicable_x0020_to_x0020_Field_x0020_Ops" ma:index="17" nillable="true" ma:displayName="FXS Document" ma:default="0" ma:internalName="Applicable_x0020_to_x0020_Field_x0020_Ops">
      <xsd:simpleType>
        <xsd:restriction base="dms:Boolean"/>
      </xsd:simpleType>
    </xsd:element>
    <xsd:element name="Insitu_x0020_Univ_x0020_Document" ma:index="18" nillable="true" ma:displayName="Insitu Univ Document" ma:format="Dropdown" ma:internalName="Insitu_x0020_Univ_x0020_Document">
      <xsd:simpleType>
        <xsd:union memberTypes="dms:Text">
          <xsd:simpleType>
            <xsd:restriction base="dms:Choice">
              <xsd:enumeration value="Yes"/>
              <xsd:enumeration value="No"/>
            </xsd:restriction>
          </xsd:simpleType>
        </xsd:union>
      </xsd:simpleType>
    </xsd:element>
    <xsd:element name="DocumentType" ma:index="19" nillable="true" ma:displayName="Document Type" ma:internalName="DocumentType">
      <xsd:simpleType>
        <xsd:restriction base="dms:Text">
          <xsd:maxLength value="255"/>
        </xsd:restriction>
      </xsd:simpleType>
    </xsd:element>
    <xsd:element name="OwningFunction" ma:index="20" nillable="true" ma:displayName="Owning Function" ma:list="{1c2e573d-386c-46ad-b676-185f44f563eb}" ma:internalName="OwningFunction" ma:readOnly="false" ma:showField="Title">
      <xsd:simpleType>
        <xsd:restriction base="dms:Lookup"/>
      </xsd:simpleType>
    </xsd:element>
    <xsd:element name="Revision" ma:index="22" nillable="true" ma:displayName="Revision" ma:internalName="Revision">
      <xsd:simpleType>
        <xsd:restriction base="dms:Number"/>
      </xsd:simpleType>
    </xsd:element>
    <xsd:element name="OwningSubFunction" ma:index="23" nillable="true" ma:displayName="Owning Subfunction" ma:list="{2fb270b0-0f5f-4966-93c0-fd59ca1268f6}" ma:internalName="OwningSubFunction" ma:readOnly="false" ma:showField="Title">
      <xsd:simpleType>
        <xsd:restriction base="dms:Lookup"/>
      </xsd:simpleType>
    </xsd:element>
    <xsd:element name="Stakeholders" ma:index="24" nillable="true" ma:displayName="Stakeholders" ma:list="UserInfo" ma:SearchPeopleOnly="false" ma:SharePointGroup="0" ma:internalName="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ityReference" ma:index="25" nillable="true" ma:displayName="Authority Reference" ma:indexed="true" ma:list="{949253df-7701-4235-9724-26cae2c9a1aa}" ma:internalName="AuthorityReference" ma:readOnly="false" ma:showField="Document">
      <xsd:simpleType>
        <xsd:restriction base="dms:Lookup"/>
      </xsd:simpleType>
    </xsd:element>
    <xsd:element name="AssociatedCharters" ma:index="26" nillable="true" ma:displayName="Associated Charter" ma:indexed="true" ma:list="{949253df-7701-4235-9724-26cae2c9a1aa}" ma:internalName="AssociatedCharters" ma:readOnly="false" ma:showField="Document_x0020_Number">
      <xsd:simpleType>
        <xsd:restriction base="dms:Lookup"/>
      </xsd:simpleType>
    </xsd:element>
    <xsd:element name="LegacyAuthRef" ma:index="28" nillable="true" ma:displayName="LegacyAuthRef" ma:internalName="LegacyAuthRef">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5fcd1b-a3e2-42ba-a979-c7eca3ffe992"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vision xmlns="949253df-7701-4235-9724-26cae2c9a1aa">6</Revision>
    <DocumentType xmlns="949253df-7701-4235-9724-26cae2c9a1aa">Form</DocumentType>
    <OwningSubFunction xmlns="949253df-7701-4235-9724-26cae2c9a1aa">32</OwningSubFunction>
    <Stakeholders xmlns="949253df-7701-4235-9724-26cae2c9a1aa">
      <UserInfo>
        <DisplayName>i:0#.w|bingen\andrewf</DisplayName>
        <AccountId>75</AccountId>
        <AccountType/>
      </UserInfo>
    </Stakeholders>
    <LegacyAuthRef xmlns="949253df-7701-4235-9724-26cae2c9a1aa">PUI-83-001</LegacyAuthRef>
    <Document_x0020_Status xmlns="949253df-7701-4235-9724-26cae2c9a1aa">Approved</Document_x0020_Status>
    <Process_x0020_Owner xmlns="949253df-7701-4235-9724-26cae2c9a1aa">
      <UserInfo>
        <DisplayName>Andrew Fishburn</DisplayName>
        <AccountId>75</AccountId>
        <AccountType/>
      </UserInfo>
    </Process_x0020_Owner>
    <Last_x0020_Publish_x0020_Date xmlns="949253df-7701-4235-9724-26cae2c9a1aa">2024-02-29T08:00:00+00:00</Last_x0020_Publish_x0020_Date>
    <Source_x0020_Location xmlns="949253df-7701-4235-9724-26cae2c9a1aa">DMS</Source_x0020_Location>
    <Insitu_x0020_Univ_x0020_Document xmlns="949253df-7701-4235-9724-26cae2c9a1aa">No</Insitu_x0020_Univ_x0020_Document>
    <AuthorityReference xmlns="949253df-7701-4235-9724-26cae2c9a1aa">1164</AuthorityReference>
    <AssociatedCharters xmlns="949253df-7701-4235-9724-26cae2c9a1aa">2277</AssociatedCharters>
    <Annual_x0020_Review_x0020_Date xmlns="949253df-7701-4235-9724-26cae2c9a1aa">2029-02-28T08:00:00+00:00</Annual_x0020_Review_x0020_Date>
    <Applicable_x0020_to_x0020_Field_x0020_Ops xmlns="949253df-7701-4235-9724-26cae2c9a1aa">false</Applicable_x0020_to_x0020_Field_x0020_Ops>
    <Security_x0020_Level xmlns="949253df-7701-4235-9724-26cae2c9a1aa">Proprietary</Security_x0020_Level>
    <External_x0020_Approval_x0020_Required_x003f_ xmlns="949253df-7701-4235-9724-26cae2c9a1aa">false</External_x0020_Approval_x0020_Required_x003f_>
    <OwningFunction xmlns="949253df-7701-4235-9724-26cae2c9a1aa">81</OwningFunction>
    <Document_x0020_Number xmlns="949253df-7701-4235-9724-26cae2c9a1aa">FORM-01518</Document_x0020_Number>
    <Distribute_x0020_to_x0020_Suppliers xmlns="949253df-7701-4235-9724-26cae2c9a1aa">true</Distribute_x0020_to_x0020_Suppliers>
  </documentManagement>
</p:properties>
</file>

<file path=customXml/itemProps1.xml><?xml version="1.0" encoding="utf-8"?>
<ds:datastoreItem xmlns:ds="http://schemas.openxmlformats.org/officeDocument/2006/customXml" ds:itemID="{55596110-D442-4C47-A43D-7D86DB3411B0}"/>
</file>

<file path=customXml/itemProps2.xml><?xml version="1.0" encoding="utf-8"?>
<ds:datastoreItem xmlns:ds="http://schemas.openxmlformats.org/officeDocument/2006/customXml" ds:itemID="{23ABEBCE-08A8-4D68-86E8-4542BAC94515}"/>
</file>

<file path=customXml/itemProps3.xml><?xml version="1.0" encoding="utf-8"?>
<ds:datastoreItem xmlns:ds="http://schemas.openxmlformats.org/officeDocument/2006/customXml" ds:itemID="{267E2E48-B8AA-4A36-A82C-25DD2E080A0D}"/>
</file>

<file path=docProps/app.xml><?xml version="1.0" encoding="utf-8"?>
<Properties xmlns="http://schemas.openxmlformats.org/officeDocument/2006/extended-properties" xmlns:vt="http://schemas.openxmlformats.org/officeDocument/2006/docPropsVTypes">
  <Application>Microsoft Excel Online</Application>
  <Manager/>
  <Company>Insitu</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Weight Tracking Form.xlsx</dc:title>
  <dc:subject/>
  <dc:creator>Garrison Strand</dc:creator>
  <cp:keywords/>
  <dc:description/>
  <cp:lastModifiedBy>Dan McDonald</cp:lastModifiedBy>
  <cp:revision/>
  <dcterms:created xsi:type="dcterms:W3CDTF">2015-05-22T20:05:23Z</dcterms:created>
  <dcterms:modified xsi:type="dcterms:W3CDTF">2025-02-11T19:00:41Z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0x0101003830D007E3E3054AAC072B0D375C5996</vt:lpwstr>
  </property>
  <property fmtid="{D5CDD505-2E9C-101B-9397-08002B2CF9AE}" pid="3" name="_dlc_DocIdItemGuid">
    <vt:lpwstr>e098e9cd-bd95-4b64-bb48-957dcb7bff5e</vt:lpwstr>
  </property>
  <property fmtid="{D5CDD505-2E9C-101B-9397-08002B2CF9AE}" pid="4" name="WorkflowChangePath">
    <vt:lpwstr>936b0f39-2c94-4398-9257-ca069724f8ba,4;</vt:lpwstr>
  </property>
  <property fmtid="{D5CDD505-2E9C-101B-9397-08002B2CF9AE}" pid="5" name="Order">
    <vt:r8>338900</vt:r8>
  </property>
  <property fmtid="{D5CDD505-2E9C-101B-9397-08002B2CF9AE}" pid="6" name="URL">
    <vt:lpwstr/>
  </property>
  <property fmtid="{D5CDD505-2E9C-101B-9397-08002B2CF9AE}" pid="7" name="xd_ProgID">
    <vt:lpwstr/>
  </property>
  <property fmtid="{D5CDD505-2E9C-101B-9397-08002B2CF9AE}" pid="8" name="TemplateUrl">
    <vt:lpwstr/>
  </property>
  <property fmtid="{D5CDD505-2E9C-101B-9397-08002B2CF9AE}" pid="9" name="TitusGUID">
    <vt:lpwstr>86ef58d4-10ce-4ee6-b214-63c903655790</vt:lpwstr>
  </property>
  <property fmtid="{D5CDD505-2E9C-101B-9397-08002B2CF9AE}" pid="10" name="Classification">
    <vt:lpwstr>NM</vt:lpwstr>
  </property>
  <property fmtid="{D5CDD505-2E9C-101B-9397-08002B2CF9AE}" pid="11" name="_CopySource">
    <vt:lpwstr>https://insitu-us/app/dms/SourceDocuments/Supplier Weight Tracking Form.xlsx</vt:lpwstr>
  </property>
  <property fmtid="{D5CDD505-2E9C-101B-9397-08002B2CF9AE}" pid="12" name="_SourceUrl">
    <vt:lpwstr/>
  </property>
  <property fmtid="{D5CDD505-2E9C-101B-9397-08002B2CF9AE}" pid="13" name="_SharedFileIndex">
    <vt:lpwstr/>
  </property>
</Properties>
</file>